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imber Sale Files\"/>
    </mc:Choice>
  </mc:AlternateContent>
  <xr:revisionPtr revIDLastSave="0" documentId="13_ncr:1_{F0B6C01E-86FA-42BE-B8BB-645B1644097B}" xr6:coauthVersionLast="47" xr6:coauthVersionMax="47" xr10:uidLastSave="{00000000-0000-0000-0000-000000000000}"/>
  <bookViews>
    <workbookView xWindow="28680" yWindow="-120" windowWidth="29040" windowHeight="15840" tabRatio="413" xr2:uid="{00000000-000D-0000-FFFF-FFFF00000000}"/>
  </bookViews>
  <sheets>
    <sheet name="Results" sheetId="1" r:id="rId1"/>
  </sheets>
  <definedNames>
    <definedName name="_xlnm.Print_Area" localSheetId="0">Results!$A$1:$J$41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8" i="1"/>
  <c r="B37" i="1"/>
  <c r="B40" i="1"/>
  <c r="B39" i="1"/>
  <c r="B35" i="1"/>
  <c r="B25" i="1"/>
  <c r="J33" i="1"/>
  <c r="I33" i="1"/>
  <c r="B12" i="1"/>
  <c r="B16" i="1"/>
  <c r="B15" i="1"/>
  <c r="B26" i="1"/>
  <c r="H33" i="1" l="1"/>
  <c r="G33" i="1"/>
  <c r="F33" i="1"/>
  <c r="E33" i="1"/>
  <c r="D33" i="1"/>
  <c r="C33" i="1"/>
  <c r="G23" i="1"/>
  <c r="F23" i="1"/>
  <c r="E23" i="1"/>
  <c r="D23" i="1"/>
  <c r="C23" i="1"/>
  <c r="B14" i="1"/>
  <c r="B13" i="1"/>
  <c r="B11" i="1"/>
  <c r="D9" i="1"/>
  <c r="E9" i="1"/>
  <c r="F9" i="1"/>
  <c r="G9" i="1"/>
  <c r="H9" i="1"/>
  <c r="I9" i="1"/>
  <c r="C9" i="1"/>
  <c r="A23" i="1" l="1"/>
  <c r="A9" i="1"/>
  <c r="A33" i="1"/>
</calcChain>
</file>

<file path=xl/sharedStrings.xml><?xml version="1.0" encoding="utf-8"?>
<sst xmlns="http://schemas.openxmlformats.org/spreadsheetml/2006/main" count="135" uniqueCount="60">
  <si>
    <t>Aspen</t>
  </si>
  <si>
    <t>Hardwood</t>
  </si>
  <si>
    <t>Minimum Bid</t>
  </si>
  <si>
    <t>Estimated Volume</t>
  </si>
  <si>
    <t>Total Bid</t>
  </si>
  <si>
    <t>Balsam Fir</t>
  </si>
  <si>
    <t>Sugar Maple</t>
  </si>
  <si>
    <t>Basswood</t>
  </si>
  <si>
    <t>Black Cherry</t>
  </si>
  <si>
    <t>Species</t>
  </si>
  <si>
    <t>Product</t>
  </si>
  <si>
    <t>Units</t>
  </si>
  <si>
    <t>Pulp</t>
  </si>
  <si>
    <t>Logs</t>
  </si>
  <si>
    <t>Tons</t>
  </si>
  <si>
    <t>MBF</t>
  </si>
  <si>
    <t>Mill Scale with Load Tickets</t>
  </si>
  <si>
    <t>Bidder:</t>
  </si>
  <si>
    <t>Bolts</t>
  </si>
  <si>
    <t>Cords</t>
  </si>
  <si>
    <t>Estimated Value</t>
  </si>
  <si>
    <t>per Ton</t>
  </si>
  <si>
    <t>per Cord</t>
  </si>
  <si>
    <t>per MBF</t>
  </si>
  <si>
    <t>Pulp &amp; Bolts</t>
  </si>
  <si>
    <t>"South Tower Sap"</t>
  </si>
  <si>
    <t>TS-202201</t>
  </si>
  <si>
    <t>Forest County</t>
  </si>
  <si>
    <t>123 Acres</t>
  </si>
  <si>
    <t>log grade 1 + V</t>
  </si>
  <si>
    <t>log grade 2 &amp; 3</t>
  </si>
  <si>
    <t>Maple, Sugar</t>
  </si>
  <si>
    <t>bolts</t>
  </si>
  <si>
    <t>cords</t>
  </si>
  <si>
    <t>pulp</t>
  </si>
  <si>
    <t>tons</t>
  </si>
  <si>
    <t>McKee Logging</t>
  </si>
  <si>
    <t>Tigerton Lumber Co</t>
  </si>
  <si>
    <t>Northwest Hardwoods</t>
  </si>
  <si>
    <t>Connor Timber Management</t>
  </si>
  <si>
    <t>Mihalko</t>
  </si>
  <si>
    <t>Albrecht Trucking</t>
  </si>
  <si>
    <t>TS-202202</t>
  </si>
  <si>
    <t>"Scott Creek Aspen"</t>
  </si>
  <si>
    <t>Price County</t>
  </si>
  <si>
    <t>45 acres</t>
  </si>
  <si>
    <t>Maple, Red</t>
  </si>
  <si>
    <t>Ash, Black</t>
  </si>
  <si>
    <t>Fir, Balsam</t>
  </si>
  <si>
    <t>TS-202203</t>
  </si>
  <si>
    <t>"Cavour Pond Aspen"</t>
  </si>
  <si>
    <t>71 Acres</t>
  </si>
  <si>
    <t>White Spruce</t>
  </si>
  <si>
    <t>Russ Thums Construction</t>
  </si>
  <si>
    <t>Albrecht Trucking LLC</t>
  </si>
  <si>
    <t>Cloverland Logging</t>
  </si>
  <si>
    <t>Frank's, Inc.</t>
  </si>
  <si>
    <t>Pryczy Logging</t>
  </si>
  <si>
    <t>Lake Tomahawk Field Office -  10:01 am - 01/07/2022</t>
  </si>
  <si>
    <t>Board of Commissioners of Public Lands - January 2022 Timber Sale Bidding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</si>
</sst>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16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8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8" fontId="8" fillId="0" borderId="0" xfId="0" applyNumberFormat="1" applyFont="1" applyBorder="1" applyAlignment="1">
      <alignment horizontal="center"/>
    </xf>
    <xf numFmtId="0" fontId="5" fillId="0" borderId="0" xfId="0" applyFont="1" applyFill="1" applyAlignment="1"/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1" fillId="0" borderId="5" xfId="0" applyFont="1" applyBorder="1" applyAlignment="1"/>
    <xf numFmtId="44" fontId="12" fillId="0" borderId="0" xfId="1" applyFont="1"/>
    <xf numFmtId="0" fontId="2" fillId="0" borderId="0" xfId="0" applyFont="1" applyBorder="1"/>
    <xf numFmtId="44" fontId="12" fillId="0" borderId="0" xfId="1" applyFont="1" applyBorder="1"/>
    <xf numFmtId="0" fontId="0" fillId="0" borderId="0" xfId="0" applyBorder="1"/>
    <xf numFmtId="0" fontId="2" fillId="0" borderId="1" xfId="0" applyFont="1" applyBorder="1"/>
    <xf numFmtId="44" fontId="12" fillId="0" borderId="7" xfId="1" applyFont="1" applyBorder="1"/>
    <xf numFmtId="0" fontId="11" fillId="0" borderId="6" xfId="0" applyFont="1" applyBorder="1" applyAlignment="1"/>
    <xf numFmtId="44" fontId="12" fillId="0" borderId="1" xfId="1" applyFont="1" applyBorder="1"/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1" fillId="0" borderId="5" xfId="0" applyFont="1" applyBorder="1"/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8" fontId="14" fillId="0" borderId="11" xfId="0" applyNumberFormat="1" applyFont="1" applyBorder="1" applyAlignment="1">
      <alignment horizontal="center"/>
    </xf>
    <xf numFmtId="8" fontId="14" fillId="0" borderId="12" xfId="0" applyNumberFormat="1" applyFont="1" applyBorder="1" applyAlignment="1">
      <alignment horizontal="center"/>
    </xf>
    <xf numFmtId="7" fontId="14" fillId="0" borderId="12" xfId="1" applyNumberFormat="1" applyFont="1" applyBorder="1" applyAlignment="1">
      <alignment horizontal="center"/>
    </xf>
    <xf numFmtId="8" fontId="14" fillId="0" borderId="13" xfId="0" applyNumberFormat="1" applyFont="1" applyBorder="1" applyAlignment="1">
      <alignment horizontal="center"/>
    </xf>
    <xf numFmtId="8" fontId="14" fillId="0" borderId="14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7" fontId="14" fillId="0" borderId="13" xfId="1" applyNumberFormat="1" applyFont="1" applyBorder="1" applyAlignment="1">
      <alignment horizontal="center"/>
    </xf>
    <xf numFmtId="8" fontId="14" fillId="0" borderId="18" xfId="0" applyNumberFormat="1" applyFont="1" applyBorder="1" applyAlignment="1">
      <alignment horizontal="center"/>
    </xf>
    <xf numFmtId="8" fontId="14" fillId="0" borderId="19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left" indent="1"/>
    </xf>
    <xf numFmtId="0" fontId="15" fillId="0" borderId="0" xfId="0" applyFont="1" applyFill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8" fontId="14" fillId="0" borderId="6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zoomScale="80" zoomScaleNormal="80" workbookViewId="0"/>
  </sheetViews>
  <sheetFormatPr defaultRowHeight="15" x14ac:dyDescent="0.2"/>
  <cols>
    <col min="1" max="1" width="57.42578125" customWidth="1"/>
    <col min="2" max="2" width="28.42578125" style="1" bestFit="1" customWidth="1"/>
    <col min="3" max="3" width="18.140625" customWidth="1"/>
    <col min="4" max="4" width="19.7109375" customWidth="1"/>
    <col min="5" max="5" width="19.42578125" customWidth="1"/>
    <col min="6" max="6" width="19" customWidth="1"/>
    <col min="7" max="7" width="19.42578125" customWidth="1"/>
    <col min="8" max="8" width="19.7109375" customWidth="1"/>
    <col min="9" max="9" width="17.28515625" customWidth="1"/>
    <col min="10" max="10" width="19.42578125" customWidth="1"/>
  </cols>
  <sheetData>
    <row r="1" spans="1:10" s="1" customFormat="1" ht="21.95" customHeight="1" x14ac:dyDescent="0.25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21.95" customHeight="1" x14ac:dyDescent="0.2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21.95" customHeight="1" x14ac:dyDescent="0.25">
      <c r="C3" s="10"/>
      <c r="D3" s="11"/>
      <c r="E3" s="11"/>
      <c r="F3" s="11"/>
      <c r="G3" s="11"/>
      <c r="H3" s="11"/>
      <c r="I3" s="11"/>
    </row>
    <row r="4" spans="1:10" s="2" customFormat="1" ht="21.95" customHeight="1" x14ac:dyDescent="0.25">
      <c r="A4" s="17" t="s">
        <v>26</v>
      </c>
      <c r="B4" s="68" t="s">
        <v>9</v>
      </c>
      <c r="C4" s="48" t="s">
        <v>31</v>
      </c>
      <c r="D4" s="49" t="s">
        <v>31</v>
      </c>
      <c r="E4" s="49" t="s">
        <v>7</v>
      </c>
      <c r="F4" s="49" t="s">
        <v>1</v>
      </c>
      <c r="G4" s="49" t="s">
        <v>1</v>
      </c>
      <c r="H4" s="49" t="s">
        <v>1</v>
      </c>
      <c r="I4" s="50" t="s">
        <v>7</v>
      </c>
      <c r="J4" s="5"/>
    </row>
    <row r="5" spans="1:10" s="2" customFormat="1" ht="21.95" customHeight="1" x14ac:dyDescent="0.25">
      <c r="A5" s="18" t="s">
        <v>25</v>
      </c>
      <c r="B5" s="69" t="s">
        <v>10</v>
      </c>
      <c r="C5" s="51" t="s">
        <v>29</v>
      </c>
      <c r="D5" s="52" t="s">
        <v>30</v>
      </c>
      <c r="E5" s="52" t="s">
        <v>13</v>
      </c>
      <c r="F5" s="52" t="s">
        <v>13</v>
      </c>
      <c r="G5" s="52" t="s">
        <v>32</v>
      </c>
      <c r="H5" s="52" t="s">
        <v>34</v>
      </c>
      <c r="I5" s="53" t="s">
        <v>34</v>
      </c>
      <c r="J5" s="5"/>
    </row>
    <row r="6" spans="1:10" s="2" customFormat="1" ht="21.95" customHeight="1" x14ac:dyDescent="0.25">
      <c r="A6" s="19" t="s">
        <v>27</v>
      </c>
      <c r="B6" s="70" t="s">
        <v>11</v>
      </c>
      <c r="C6" s="51" t="s">
        <v>15</v>
      </c>
      <c r="D6" s="52" t="s">
        <v>15</v>
      </c>
      <c r="E6" s="52" t="s">
        <v>15</v>
      </c>
      <c r="F6" s="52" t="s">
        <v>15</v>
      </c>
      <c r="G6" s="52" t="s">
        <v>33</v>
      </c>
      <c r="H6" s="52" t="s">
        <v>35</v>
      </c>
      <c r="I6" s="53" t="s">
        <v>35</v>
      </c>
      <c r="J6" s="5"/>
    </row>
    <row r="7" spans="1:10" s="2" customFormat="1" ht="21.95" customHeight="1" x14ac:dyDescent="0.25">
      <c r="A7" s="19" t="s">
        <v>28</v>
      </c>
      <c r="B7" s="70" t="s">
        <v>3</v>
      </c>
      <c r="C7" s="54">
        <v>44.5</v>
      </c>
      <c r="D7" s="55">
        <v>93</v>
      </c>
      <c r="E7" s="55">
        <v>34.5</v>
      </c>
      <c r="F7" s="55">
        <v>0.6</v>
      </c>
      <c r="G7" s="56">
        <v>66</v>
      </c>
      <c r="H7" s="56">
        <v>481</v>
      </c>
      <c r="I7" s="57">
        <v>61</v>
      </c>
      <c r="J7" s="5"/>
    </row>
    <row r="8" spans="1:10" s="1" customFormat="1" ht="21.95" customHeight="1" x14ac:dyDescent="0.25">
      <c r="A8" s="20" t="s">
        <v>16</v>
      </c>
      <c r="B8" s="70" t="s">
        <v>2</v>
      </c>
      <c r="C8" s="58">
        <v>500</v>
      </c>
      <c r="D8" s="59">
        <v>200</v>
      </c>
      <c r="E8" s="59">
        <v>200</v>
      </c>
      <c r="F8" s="59">
        <v>130</v>
      </c>
      <c r="G8" s="60">
        <v>35</v>
      </c>
      <c r="H8" s="59">
        <v>5</v>
      </c>
      <c r="I8" s="61">
        <v>2.5</v>
      </c>
      <c r="J8" s="6"/>
    </row>
    <row r="9" spans="1:10" s="1" customFormat="1" ht="21.95" customHeight="1" x14ac:dyDescent="0.25">
      <c r="A9" s="71">
        <f>SUM(C9:I9)</f>
        <v>52695.5</v>
      </c>
      <c r="B9" s="70" t="s">
        <v>20</v>
      </c>
      <c r="C9" s="58">
        <f>C7*C8</f>
        <v>22250</v>
      </c>
      <c r="D9" s="59">
        <f t="shared" ref="D9:I9" si="0">D7*D8</f>
        <v>18600</v>
      </c>
      <c r="E9" s="59">
        <f t="shared" si="0"/>
        <v>6900</v>
      </c>
      <c r="F9" s="59">
        <f t="shared" si="0"/>
        <v>78</v>
      </c>
      <c r="G9" s="62">
        <f t="shared" si="0"/>
        <v>2310</v>
      </c>
      <c r="H9" s="59">
        <f t="shared" si="0"/>
        <v>2405</v>
      </c>
      <c r="I9" s="61">
        <f t="shared" si="0"/>
        <v>152.5</v>
      </c>
      <c r="J9" s="6"/>
    </row>
    <row r="10" spans="1:10" s="3" customFormat="1" ht="21.95" customHeight="1" x14ac:dyDescent="0.2">
      <c r="A10" s="40" t="s">
        <v>17</v>
      </c>
      <c r="B10" s="41" t="s">
        <v>4</v>
      </c>
      <c r="C10" s="42" t="s">
        <v>23</v>
      </c>
      <c r="D10" s="43" t="s">
        <v>23</v>
      </c>
      <c r="E10" s="43" t="s">
        <v>23</v>
      </c>
      <c r="F10" s="43" t="s">
        <v>23</v>
      </c>
      <c r="G10" s="43" t="s">
        <v>22</v>
      </c>
      <c r="H10" s="43" t="s">
        <v>21</v>
      </c>
      <c r="I10" s="47" t="s">
        <v>21</v>
      </c>
    </row>
    <row r="11" spans="1:10" s="4" customFormat="1" ht="21.95" customHeight="1" x14ac:dyDescent="0.3">
      <c r="A11" s="39" t="s">
        <v>39</v>
      </c>
      <c r="B11" s="24">
        <f t="shared" ref="B11:B16" si="1">SUM(C11*C$7,D11*D$7, E11*E$7,F11*F$7, G11*G$7, H11*H$7, I11*I$7)</f>
        <v>106343.5</v>
      </c>
      <c r="C11" s="30">
        <v>950</v>
      </c>
      <c r="D11" s="31">
        <v>475</v>
      </c>
      <c r="E11" s="31">
        <v>305</v>
      </c>
      <c r="F11" s="31">
        <v>300</v>
      </c>
      <c r="G11" s="32">
        <v>75</v>
      </c>
      <c r="H11" s="31">
        <v>8.5</v>
      </c>
      <c r="I11" s="33">
        <v>2.5</v>
      </c>
      <c r="J11" s="7"/>
    </row>
    <row r="12" spans="1:10" s="4" customFormat="1" ht="21.95" customHeight="1" x14ac:dyDescent="0.3">
      <c r="A12" s="21" t="s">
        <v>41</v>
      </c>
      <c r="B12" s="22">
        <f t="shared" si="1"/>
        <v>95153.4</v>
      </c>
      <c r="C12" s="30">
        <v>672</v>
      </c>
      <c r="D12" s="31">
        <v>480</v>
      </c>
      <c r="E12" s="31">
        <v>360</v>
      </c>
      <c r="F12" s="31">
        <v>290</v>
      </c>
      <c r="G12" s="31">
        <v>50</v>
      </c>
      <c r="H12" s="31">
        <v>8.6999999999999993</v>
      </c>
      <c r="I12" s="33">
        <v>8.6999999999999993</v>
      </c>
      <c r="J12" s="7"/>
    </row>
    <row r="13" spans="1:10" s="4" customFormat="1" ht="21.95" customHeight="1" x14ac:dyDescent="0.3">
      <c r="A13" s="21" t="s">
        <v>38</v>
      </c>
      <c r="B13" s="22">
        <f t="shared" si="1"/>
        <v>86572</v>
      </c>
      <c r="C13" s="30">
        <v>900</v>
      </c>
      <c r="D13" s="31">
        <v>340</v>
      </c>
      <c r="E13" s="31">
        <v>220</v>
      </c>
      <c r="F13" s="31">
        <v>220</v>
      </c>
      <c r="G13" s="31">
        <v>55</v>
      </c>
      <c r="H13" s="31">
        <v>7</v>
      </c>
      <c r="I13" s="33">
        <v>3</v>
      </c>
      <c r="J13" s="7"/>
    </row>
    <row r="14" spans="1:10" s="4" customFormat="1" ht="21.95" customHeight="1" x14ac:dyDescent="0.3">
      <c r="A14" s="21" t="s">
        <v>37</v>
      </c>
      <c r="B14" s="22">
        <f t="shared" si="1"/>
        <v>73704.5</v>
      </c>
      <c r="C14" s="30">
        <v>725</v>
      </c>
      <c r="D14" s="31">
        <v>300</v>
      </c>
      <c r="E14" s="31">
        <v>225</v>
      </c>
      <c r="F14" s="31">
        <v>200</v>
      </c>
      <c r="G14" s="31">
        <v>47</v>
      </c>
      <c r="H14" s="31">
        <v>5</v>
      </c>
      <c r="I14" s="33">
        <v>2.5</v>
      </c>
      <c r="J14" s="7"/>
    </row>
    <row r="15" spans="1:10" s="4" customFormat="1" ht="21.95" customHeight="1" x14ac:dyDescent="0.3">
      <c r="A15" s="21" t="s">
        <v>36</v>
      </c>
      <c r="B15" s="22">
        <f t="shared" si="1"/>
        <v>69851.5</v>
      </c>
      <c r="C15" s="30">
        <v>600</v>
      </c>
      <c r="D15" s="31">
        <v>310</v>
      </c>
      <c r="E15" s="31">
        <v>210</v>
      </c>
      <c r="F15" s="31">
        <v>130</v>
      </c>
      <c r="G15" s="31">
        <v>60</v>
      </c>
      <c r="H15" s="31">
        <v>6</v>
      </c>
      <c r="I15" s="33">
        <v>2.5</v>
      </c>
      <c r="J15" s="7"/>
    </row>
    <row r="16" spans="1:10" s="1" customFormat="1" ht="21.95" customHeight="1" x14ac:dyDescent="0.25">
      <c r="A16" s="28" t="s">
        <v>40</v>
      </c>
      <c r="B16" s="29">
        <f t="shared" si="1"/>
        <v>54482.299999999996</v>
      </c>
      <c r="C16" s="34">
        <v>510</v>
      </c>
      <c r="D16" s="35">
        <v>210</v>
      </c>
      <c r="E16" s="35">
        <v>210</v>
      </c>
      <c r="F16" s="35">
        <v>140</v>
      </c>
      <c r="G16" s="35">
        <v>35.1</v>
      </c>
      <c r="H16" s="35">
        <v>5.0999999999999996</v>
      </c>
      <c r="I16" s="36">
        <v>2.6</v>
      </c>
    </row>
    <row r="17" spans="1:10" s="1" customFormat="1" ht="21.95" customHeight="1" x14ac:dyDescent="0.25">
      <c r="C17" s="8"/>
      <c r="D17" s="9"/>
      <c r="E17" s="9"/>
      <c r="F17" s="9"/>
      <c r="G17" s="9"/>
      <c r="H17" s="9"/>
    </row>
    <row r="18" spans="1:10" s="1" customFormat="1" ht="21.95" customHeight="1" x14ac:dyDescent="0.25">
      <c r="A18" s="17" t="s">
        <v>42</v>
      </c>
      <c r="B18" s="68" t="s">
        <v>9</v>
      </c>
      <c r="C18" s="48" t="s">
        <v>0</v>
      </c>
      <c r="D18" s="49" t="s">
        <v>1</v>
      </c>
      <c r="E18" s="49" t="s">
        <v>46</v>
      </c>
      <c r="F18" s="49" t="s">
        <v>47</v>
      </c>
      <c r="G18" s="50" t="s">
        <v>48</v>
      </c>
      <c r="H18" s="12"/>
      <c r="I18" s="12"/>
    </row>
    <row r="19" spans="1:10" s="1" customFormat="1" ht="21.95" customHeight="1" x14ac:dyDescent="0.25">
      <c r="A19" s="18" t="s">
        <v>43</v>
      </c>
      <c r="B19" s="69" t="s">
        <v>10</v>
      </c>
      <c r="C19" s="51" t="s">
        <v>24</v>
      </c>
      <c r="D19" s="52" t="s">
        <v>24</v>
      </c>
      <c r="E19" s="52" t="s">
        <v>13</v>
      </c>
      <c r="F19" s="52" t="s">
        <v>13</v>
      </c>
      <c r="G19" s="53" t="s">
        <v>24</v>
      </c>
      <c r="H19" s="12"/>
      <c r="I19" s="12"/>
    </row>
    <row r="20" spans="1:10" s="1" customFormat="1" ht="21.95" customHeight="1" x14ac:dyDescent="0.25">
      <c r="A20" s="19" t="s">
        <v>44</v>
      </c>
      <c r="B20" s="70" t="s">
        <v>11</v>
      </c>
      <c r="C20" s="51" t="s">
        <v>14</v>
      </c>
      <c r="D20" s="52" t="s">
        <v>14</v>
      </c>
      <c r="E20" s="52" t="s">
        <v>15</v>
      </c>
      <c r="F20" s="52" t="s">
        <v>15</v>
      </c>
      <c r="G20" s="53" t="s">
        <v>14</v>
      </c>
      <c r="H20" s="12"/>
      <c r="I20" s="12"/>
    </row>
    <row r="21" spans="1:10" s="1" customFormat="1" ht="21.95" customHeight="1" x14ac:dyDescent="0.25">
      <c r="A21" s="19" t="s">
        <v>45</v>
      </c>
      <c r="B21" s="70" t="s">
        <v>3</v>
      </c>
      <c r="C21" s="63">
        <v>1240</v>
      </c>
      <c r="D21" s="64">
        <v>1400</v>
      </c>
      <c r="E21" s="64">
        <v>29</v>
      </c>
      <c r="F21" s="64">
        <v>3</v>
      </c>
      <c r="G21" s="53">
        <v>35</v>
      </c>
      <c r="H21" s="12"/>
      <c r="I21" s="12"/>
    </row>
    <row r="22" spans="1:10" s="1" customFormat="1" ht="21.95" customHeight="1" x14ac:dyDescent="0.25">
      <c r="A22" s="20" t="s">
        <v>16</v>
      </c>
      <c r="B22" s="70" t="s">
        <v>2</v>
      </c>
      <c r="C22" s="58">
        <v>10</v>
      </c>
      <c r="D22" s="59">
        <v>9</v>
      </c>
      <c r="E22" s="59">
        <v>210</v>
      </c>
      <c r="F22" s="59">
        <v>180</v>
      </c>
      <c r="G22" s="65">
        <v>4</v>
      </c>
      <c r="H22" s="13"/>
      <c r="I22" s="13"/>
    </row>
    <row r="23" spans="1:10" s="1" customFormat="1" ht="21.95" customHeight="1" x14ac:dyDescent="0.25">
      <c r="A23" s="71">
        <f>SUM(C23:I23)</f>
        <v>31770</v>
      </c>
      <c r="B23" s="70" t="s">
        <v>20</v>
      </c>
      <c r="C23" s="66">
        <f>C21*C22</f>
        <v>12400</v>
      </c>
      <c r="D23" s="59">
        <f t="shared" ref="D23" si="2">D21*D22</f>
        <v>12600</v>
      </c>
      <c r="E23" s="59">
        <f t="shared" ref="E23" si="3">E21*E22</f>
        <v>6090</v>
      </c>
      <c r="F23" s="59">
        <f t="shared" ref="F23" si="4">F21*F22</f>
        <v>540</v>
      </c>
      <c r="G23" s="61">
        <f t="shared" ref="G23" si="5">G21*G22</f>
        <v>140</v>
      </c>
      <c r="H23" s="13"/>
      <c r="I23" s="13"/>
    </row>
    <row r="24" spans="1:10" s="1" customFormat="1" ht="21.95" customHeight="1" x14ac:dyDescent="0.2">
      <c r="A24" s="40" t="s">
        <v>17</v>
      </c>
      <c r="B24" s="41" t="s">
        <v>4</v>
      </c>
      <c r="C24" s="46" t="s">
        <v>21</v>
      </c>
      <c r="D24" s="43" t="s">
        <v>21</v>
      </c>
      <c r="E24" s="43" t="s">
        <v>23</v>
      </c>
      <c r="F24" s="43" t="s">
        <v>23</v>
      </c>
      <c r="G24" s="47" t="s">
        <v>21</v>
      </c>
      <c r="H24" s="16"/>
      <c r="I24" s="16"/>
      <c r="J24" s="23"/>
    </row>
    <row r="25" spans="1:10" s="1" customFormat="1" ht="21.95" customHeight="1" x14ac:dyDescent="0.25">
      <c r="A25" s="21" t="s">
        <v>41</v>
      </c>
      <c r="B25" s="22">
        <f>SUM(C25*C$21,D25*D$21, E25*E$21,F25*F$21, G25*G$21, H25*H$21, I25*I$21)</f>
        <v>42244</v>
      </c>
      <c r="C25" s="37">
        <v>11</v>
      </c>
      <c r="D25" s="32">
        <v>10.01</v>
      </c>
      <c r="E25" s="31">
        <v>460</v>
      </c>
      <c r="F25" s="31">
        <v>300</v>
      </c>
      <c r="G25" s="38">
        <v>10</v>
      </c>
      <c r="H25" s="15"/>
      <c r="I25" s="15"/>
      <c r="J25" s="23"/>
    </row>
    <row r="26" spans="1:10" s="1" customFormat="1" ht="21.95" customHeight="1" x14ac:dyDescent="0.25">
      <c r="A26" s="28" t="s">
        <v>53</v>
      </c>
      <c r="B26" s="29">
        <f>SUM(C26*C$21,D26*D$21, E26*E$21,F26*F$21, G26*G$21, H26*H$21, I26*I$21)</f>
        <v>40562.5</v>
      </c>
      <c r="C26" s="34">
        <v>13</v>
      </c>
      <c r="D26" s="35">
        <v>12.05</v>
      </c>
      <c r="E26" s="35">
        <v>235</v>
      </c>
      <c r="F26" s="35">
        <v>200</v>
      </c>
      <c r="G26" s="36">
        <v>4.5</v>
      </c>
      <c r="H26" s="15"/>
      <c r="I26" s="15"/>
      <c r="J26" s="23"/>
    </row>
    <row r="27" spans="1:10" s="1" customFormat="1" ht="21.95" customHeight="1" x14ac:dyDescent="0.25">
      <c r="C27" s="8"/>
      <c r="D27" s="9"/>
      <c r="E27" s="9"/>
      <c r="F27" s="9"/>
      <c r="G27" s="9"/>
      <c r="H27" s="9"/>
      <c r="I27" s="26"/>
      <c r="J27" s="26"/>
    </row>
    <row r="28" spans="1:10" s="1" customFormat="1" ht="21.95" customHeight="1" x14ac:dyDescent="0.25">
      <c r="A28" s="17" t="s">
        <v>49</v>
      </c>
      <c r="B28" s="68" t="s">
        <v>9</v>
      </c>
      <c r="C28" s="48" t="s">
        <v>0</v>
      </c>
      <c r="D28" s="49" t="s">
        <v>0</v>
      </c>
      <c r="E28" s="49" t="s">
        <v>1</v>
      </c>
      <c r="F28" s="49" t="s">
        <v>52</v>
      </c>
      <c r="G28" s="49" t="s">
        <v>7</v>
      </c>
      <c r="H28" s="49" t="s">
        <v>5</v>
      </c>
      <c r="I28" s="49" t="s">
        <v>6</v>
      </c>
      <c r="J28" s="50" t="s">
        <v>8</v>
      </c>
    </row>
    <row r="29" spans="1:10" s="1" customFormat="1" ht="21.95" customHeight="1" x14ac:dyDescent="0.25">
      <c r="A29" s="18" t="s">
        <v>50</v>
      </c>
      <c r="B29" s="69" t="s">
        <v>10</v>
      </c>
      <c r="C29" s="51" t="s">
        <v>12</v>
      </c>
      <c r="D29" s="52" t="s">
        <v>18</v>
      </c>
      <c r="E29" s="52" t="s">
        <v>24</v>
      </c>
      <c r="F29" s="52" t="s">
        <v>24</v>
      </c>
      <c r="G29" s="52" t="s">
        <v>24</v>
      </c>
      <c r="H29" s="52" t="s">
        <v>24</v>
      </c>
      <c r="I29" s="52" t="s">
        <v>13</v>
      </c>
      <c r="J29" s="53" t="s">
        <v>13</v>
      </c>
    </row>
    <row r="30" spans="1:10" s="1" customFormat="1" ht="21.95" customHeight="1" x14ac:dyDescent="0.2">
      <c r="A30" s="19" t="s">
        <v>27</v>
      </c>
      <c r="B30" s="70" t="s">
        <v>11</v>
      </c>
      <c r="C30" s="51" t="s">
        <v>14</v>
      </c>
      <c r="D30" s="52" t="s">
        <v>19</v>
      </c>
      <c r="E30" s="52" t="s">
        <v>14</v>
      </c>
      <c r="F30" s="52" t="s">
        <v>14</v>
      </c>
      <c r="G30" s="52" t="s">
        <v>14</v>
      </c>
      <c r="H30" s="52" t="s">
        <v>14</v>
      </c>
      <c r="I30" s="52" t="s">
        <v>15</v>
      </c>
      <c r="J30" s="53" t="s">
        <v>15</v>
      </c>
    </row>
    <row r="31" spans="1:10" s="1" customFormat="1" ht="21.95" customHeight="1" x14ac:dyDescent="0.2">
      <c r="A31" s="19" t="s">
        <v>51</v>
      </c>
      <c r="B31" s="70" t="s">
        <v>3</v>
      </c>
      <c r="C31" s="63">
        <v>2600</v>
      </c>
      <c r="D31" s="64">
        <v>400</v>
      </c>
      <c r="E31" s="64">
        <v>500</v>
      </c>
      <c r="F31" s="64">
        <v>140</v>
      </c>
      <c r="G31" s="52">
        <v>70</v>
      </c>
      <c r="H31" s="52">
        <v>80</v>
      </c>
      <c r="I31" s="52">
        <v>5</v>
      </c>
      <c r="J31" s="53">
        <v>5</v>
      </c>
    </row>
    <row r="32" spans="1:10" s="1" customFormat="1" ht="21.95" customHeight="1" x14ac:dyDescent="0.2">
      <c r="A32" s="20" t="s">
        <v>16</v>
      </c>
      <c r="B32" s="70" t="s">
        <v>2</v>
      </c>
      <c r="C32" s="58">
        <v>10</v>
      </c>
      <c r="D32" s="59">
        <v>35</v>
      </c>
      <c r="E32" s="59">
        <v>10</v>
      </c>
      <c r="F32" s="59">
        <v>8</v>
      </c>
      <c r="G32" s="60">
        <v>4</v>
      </c>
      <c r="H32" s="59">
        <v>4</v>
      </c>
      <c r="I32" s="59">
        <v>350</v>
      </c>
      <c r="J32" s="61">
        <v>300</v>
      </c>
    </row>
    <row r="33" spans="1:10" s="1" customFormat="1" ht="21.95" customHeight="1" x14ac:dyDescent="0.2">
      <c r="A33" s="71">
        <f>SUM(C33:I33)</f>
        <v>48470</v>
      </c>
      <c r="B33" s="70" t="s">
        <v>20</v>
      </c>
      <c r="C33" s="58">
        <f>C31*C32</f>
        <v>26000</v>
      </c>
      <c r="D33" s="59">
        <f t="shared" ref="D33" si="6">D31*D32</f>
        <v>14000</v>
      </c>
      <c r="E33" s="59">
        <f t="shared" ref="E33" si="7">E31*E32</f>
        <v>5000</v>
      </c>
      <c r="F33" s="62">
        <f t="shared" ref="F33" si="8">F31*F32</f>
        <v>1120</v>
      </c>
      <c r="G33" s="59">
        <f t="shared" ref="G33" si="9">G31*G32</f>
        <v>280</v>
      </c>
      <c r="H33" s="62">
        <f t="shared" ref="H33" si="10">H31*H32</f>
        <v>320</v>
      </c>
      <c r="I33" s="62">
        <f>I31*I32</f>
        <v>1750</v>
      </c>
      <c r="J33" s="67">
        <f>J31*J32</f>
        <v>1500</v>
      </c>
    </row>
    <row r="34" spans="1:10" s="1" customFormat="1" ht="21.95" customHeight="1" x14ac:dyDescent="0.2">
      <c r="A34" s="40" t="s">
        <v>17</v>
      </c>
      <c r="B34" s="41" t="s">
        <v>4</v>
      </c>
      <c r="C34" s="42" t="s">
        <v>21</v>
      </c>
      <c r="D34" s="43" t="s">
        <v>22</v>
      </c>
      <c r="E34" s="43" t="s">
        <v>21</v>
      </c>
      <c r="F34" s="43" t="s">
        <v>21</v>
      </c>
      <c r="G34" s="43" t="s">
        <v>21</v>
      </c>
      <c r="H34" s="43" t="s">
        <v>21</v>
      </c>
      <c r="I34" s="44" t="s">
        <v>23</v>
      </c>
      <c r="J34" s="45" t="s">
        <v>23</v>
      </c>
    </row>
    <row r="35" spans="1:10" s="1" customFormat="1" ht="21.95" customHeight="1" x14ac:dyDescent="0.25">
      <c r="A35" s="21" t="s">
        <v>36</v>
      </c>
      <c r="B35" s="24">
        <f t="shared" ref="B35:B40" si="11">SUM(C35*C$31,D35*D$31, E35*E$31,F35*F$31, G35*G$31, H35*H$31, I35*I$31,J$31*J35)</f>
        <v>71300</v>
      </c>
      <c r="C35" s="30">
        <v>15.5</v>
      </c>
      <c r="D35" s="31">
        <v>50</v>
      </c>
      <c r="E35" s="32">
        <v>11</v>
      </c>
      <c r="F35" s="32">
        <v>10</v>
      </c>
      <c r="G35" s="31">
        <v>5</v>
      </c>
      <c r="H35" s="32">
        <v>5</v>
      </c>
      <c r="I35" s="31">
        <v>360</v>
      </c>
      <c r="J35" s="38">
        <v>310</v>
      </c>
    </row>
    <row r="36" spans="1:10" s="1" customFormat="1" ht="21.95" customHeight="1" x14ac:dyDescent="0.25">
      <c r="A36" s="21" t="s">
        <v>54</v>
      </c>
      <c r="B36" s="22">
        <f t="shared" si="11"/>
        <v>61658</v>
      </c>
      <c r="C36" s="30">
        <v>11.63</v>
      </c>
      <c r="D36" s="31">
        <v>43</v>
      </c>
      <c r="E36" s="31">
        <v>11</v>
      </c>
      <c r="F36" s="31">
        <v>13</v>
      </c>
      <c r="G36" s="31">
        <v>9</v>
      </c>
      <c r="H36" s="31">
        <v>6.5</v>
      </c>
      <c r="I36" s="31">
        <v>650</v>
      </c>
      <c r="J36" s="33">
        <v>500</v>
      </c>
    </row>
    <row r="37" spans="1:10" s="1" customFormat="1" ht="21.95" customHeight="1" x14ac:dyDescent="0.25">
      <c r="A37" s="21" t="s">
        <v>56</v>
      </c>
      <c r="B37" s="22">
        <f t="shared" si="11"/>
        <v>58528</v>
      </c>
      <c r="C37" s="30">
        <v>12.1</v>
      </c>
      <c r="D37" s="31">
        <v>42.05</v>
      </c>
      <c r="E37" s="31">
        <v>10</v>
      </c>
      <c r="F37" s="31">
        <v>8.1999999999999993</v>
      </c>
      <c r="G37" s="31">
        <v>4</v>
      </c>
      <c r="H37" s="31">
        <v>4</v>
      </c>
      <c r="I37" s="31">
        <v>400</v>
      </c>
      <c r="J37" s="33">
        <v>300</v>
      </c>
    </row>
    <row r="38" spans="1:10" s="1" customFormat="1" ht="21.95" customHeight="1" x14ac:dyDescent="0.25">
      <c r="A38" s="21" t="s">
        <v>55</v>
      </c>
      <c r="B38" s="22">
        <f t="shared" si="11"/>
        <v>56624</v>
      </c>
      <c r="C38" s="30">
        <v>10.5</v>
      </c>
      <c r="D38" s="31">
        <v>48</v>
      </c>
      <c r="E38" s="31">
        <v>10.25</v>
      </c>
      <c r="F38" s="31">
        <v>8.1</v>
      </c>
      <c r="G38" s="31">
        <v>4.0999999999999996</v>
      </c>
      <c r="H38" s="31">
        <v>4.0999999999999996</v>
      </c>
      <c r="I38" s="31">
        <v>350</v>
      </c>
      <c r="J38" s="33">
        <v>300</v>
      </c>
    </row>
    <row r="39" spans="1:10" s="1" customFormat="1" ht="21.95" customHeight="1" x14ac:dyDescent="0.25">
      <c r="A39" s="39" t="s">
        <v>40</v>
      </c>
      <c r="B39" s="24">
        <f t="shared" si="11"/>
        <v>50584</v>
      </c>
      <c r="C39" s="30">
        <v>10.1</v>
      </c>
      <c r="D39" s="31">
        <v>35.5</v>
      </c>
      <c r="E39" s="31">
        <v>10.1</v>
      </c>
      <c r="F39" s="31">
        <v>8.1</v>
      </c>
      <c r="G39" s="31">
        <v>4.0999999999999996</v>
      </c>
      <c r="H39" s="31">
        <v>4.0999999999999996</v>
      </c>
      <c r="I39" s="31">
        <v>355</v>
      </c>
      <c r="J39" s="33">
        <v>310</v>
      </c>
    </row>
    <row r="40" spans="1:10" s="1" customFormat="1" ht="21.95" customHeight="1" x14ac:dyDescent="0.25">
      <c r="A40" s="28" t="s">
        <v>57</v>
      </c>
      <c r="B40" s="27">
        <f t="shared" si="11"/>
        <v>50370</v>
      </c>
      <c r="C40" s="34">
        <v>10</v>
      </c>
      <c r="D40" s="35">
        <v>36</v>
      </c>
      <c r="E40" s="35">
        <v>10</v>
      </c>
      <c r="F40" s="35">
        <v>8</v>
      </c>
      <c r="G40" s="35">
        <v>4</v>
      </c>
      <c r="H40" s="35">
        <v>4</v>
      </c>
      <c r="I40" s="35">
        <v>350</v>
      </c>
      <c r="J40" s="36">
        <v>300</v>
      </c>
    </row>
    <row r="41" spans="1:10" s="1" customFormat="1" ht="20.100000000000001" customHeight="1" x14ac:dyDescent="0.25">
      <c r="C41" s="8"/>
      <c r="D41" s="9"/>
      <c r="E41" s="9"/>
      <c r="F41" s="9"/>
      <c r="G41" s="9"/>
      <c r="H41" s="9"/>
    </row>
    <row r="42" spans="1:10" x14ac:dyDescent="0.2">
      <c r="A42" s="25"/>
      <c r="B42" s="23"/>
      <c r="C42" s="25"/>
      <c r="D42" s="25"/>
      <c r="E42" s="25"/>
      <c r="F42" s="25"/>
      <c r="G42" s="25"/>
      <c r="H42" s="25"/>
      <c r="I42" s="25"/>
    </row>
    <row r="43" spans="1:10" x14ac:dyDescent="0.2">
      <c r="A43" s="25"/>
      <c r="B43" s="23"/>
      <c r="C43" s="25"/>
      <c r="D43" s="25"/>
      <c r="E43" s="25"/>
      <c r="F43" s="25"/>
      <c r="G43" s="25"/>
      <c r="H43" s="25"/>
      <c r="I43" s="25"/>
    </row>
    <row r="44" spans="1:10" x14ac:dyDescent="0.2">
      <c r="A44" s="25"/>
      <c r="B44" s="23"/>
      <c r="C44" s="25"/>
      <c r="D44" s="25"/>
      <c r="E44" s="25"/>
      <c r="F44" s="25"/>
      <c r="G44" s="25"/>
      <c r="H44" s="25"/>
      <c r="I44" s="25"/>
    </row>
    <row r="45" spans="1:10" x14ac:dyDescent="0.2">
      <c r="A45" s="25"/>
      <c r="B45" s="23"/>
      <c r="C45" s="25"/>
      <c r="D45" s="25"/>
      <c r="E45" s="25"/>
      <c r="F45" s="25"/>
      <c r="G45" s="25"/>
      <c r="H45" s="25"/>
      <c r="I45" s="25"/>
    </row>
    <row r="46" spans="1:10" x14ac:dyDescent="0.2">
      <c r="A46" s="25"/>
      <c r="B46" s="23"/>
      <c r="C46" s="25"/>
      <c r="D46" s="25"/>
      <c r="E46" s="25"/>
      <c r="F46" s="25"/>
      <c r="G46" s="25"/>
      <c r="H46" s="25"/>
      <c r="I46" s="25"/>
    </row>
    <row r="47" spans="1:10" x14ac:dyDescent="0.2">
      <c r="A47" s="25"/>
      <c r="B47" s="23"/>
      <c r="C47" s="25"/>
      <c r="D47" s="25"/>
      <c r="E47" s="25"/>
      <c r="F47" s="25"/>
      <c r="G47" s="25"/>
      <c r="H47" s="25"/>
      <c r="I47" s="25"/>
    </row>
    <row r="48" spans="1:10" x14ac:dyDescent="0.2">
      <c r="A48" s="25"/>
      <c r="B48" s="23"/>
      <c r="C48" s="25"/>
      <c r="D48" s="25"/>
      <c r="E48" s="25"/>
      <c r="F48" s="25"/>
      <c r="G48" s="25"/>
      <c r="H48" s="25"/>
      <c r="I48" s="25"/>
    </row>
    <row r="49" spans="1:9" x14ac:dyDescent="0.2">
      <c r="A49" s="25"/>
      <c r="B49" s="23"/>
      <c r="C49" s="25"/>
      <c r="D49" s="25"/>
      <c r="E49" s="25"/>
      <c r="F49" s="25"/>
      <c r="G49" s="25"/>
      <c r="H49" s="25"/>
      <c r="I49" s="25"/>
    </row>
    <row r="50" spans="1:9" x14ac:dyDescent="0.2">
      <c r="A50" s="25"/>
      <c r="B50" s="23"/>
      <c r="C50" s="25"/>
      <c r="D50" s="25"/>
      <c r="E50" s="25"/>
      <c r="F50" s="25"/>
      <c r="G50" s="25"/>
      <c r="H50" s="25"/>
      <c r="I50" s="25"/>
    </row>
    <row r="51" spans="1:9" x14ac:dyDescent="0.2">
      <c r="A51" s="25"/>
      <c r="B51" s="23"/>
      <c r="C51" s="25"/>
      <c r="D51" s="25"/>
      <c r="E51" s="25"/>
      <c r="F51" s="25"/>
      <c r="G51" s="25"/>
      <c r="H51" s="25"/>
      <c r="I51" s="25"/>
    </row>
    <row r="52" spans="1:9" x14ac:dyDescent="0.2">
      <c r="A52" s="25"/>
      <c r="B52" s="23"/>
      <c r="C52" s="25"/>
      <c r="D52" s="25"/>
      <c r="E52" s="25"/>
      <c r="F52" s="25"/>
      <c r="G52" s="25"/>
      <c r="H52" s="25"/>
      <c r="I52" s="25"/>
    </row>
    <row r="53" spans="1:9" x14ac:dyDescent="0.2">
      <c r="A53" s="25"/>
      <c r="B53" s="23"/>
      <c r="C53" s="25"/>
      <c r="D53" s="25"/>
      <c r="E53" s="25"/>
      <c r="F53" s="25"/>
      <c r="G53" s="25"/>
      <c r="H53" s="25"/>
      <c r="I53" s="25"/>
    </row>
    <row r="54" spans="1:9" x14ac:dyDescent="0.2">
      <c r="A54" s="25"/>
      <c r="B54" s="23"/>
      <c r="C54" s="25"/>
      <c r="D54" s="25"/>
      <c r="E54" s="25"/>
      <c r="F54" s="25"/>
      <c r="G54" s="25"/>
      <c r="H54" s="25"/>
      <c r="I54" s="25"/>
    </row>
    <row r="55" spans="1:9" x14ac:dyDescent="0.2">
      <c r="A55" s="25"/>
      <c r="B55" s="23"/>
      <c r="C55" s="25"/>
      <c r="D55" s="25"/>
      <c r="E55" s="25"/>
      <c r="F55" s="25"/>
      <c r="G55" s="25"/>
      <c r="H55" s="25"/>
      <c r="I55" s="25"/>
    </row>
  </sheetData>
  <sortState xmlns:xlrd2="http://schemas.microsoft.com/office/spreadsheetml/2017/richdata2" ref="A11:I16">
    <sortCondition descending="1" ref="B11:B16"/>
  </sortState>
  <phoneticPr fontId="4" type="noConversion"/>
  <printOptions horizontalCentered="1" verticalCentered="1"/>
  <pageMargins left="0.5" right="0.5" top="0.5" bottom="0.5" header="0.25" footer="0.25"/>
  <pageSetup scale="5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6EF98-6EC3-4FF3-B085-0B605DB420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79AB5FE-5923-4F68-A625-9D0033295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aa05a-aef5-499f-8dc3-7a2def7ff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FCCCA8-4969-4553-BF28-07E68DB4D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schwaj</dc:creator>
  <cp:lastModifiedBy>Burns, Kevin J - BCPL</cp:lastModifiedBy>
  <cp:lastPrinted>2022-01-07T17:32:52Z</cp:lastPrinted>
  <dcterms:created xsi:type="dcterms:W3CDTF">2009-11-12T14:01:48Z</dcterms:created>
  <dcterms:modified xsi:type="dcterms:W3CDTF">2022-01-07T18:17:29Z</dcterms:modified>
</cp:coreProperties>
</file>