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2767" windowWidth="22215" windowHeight="8880" tabRatio="413" activeTab="0"/>
  </bookViews>
  <sheets>
    <sheet name="Results" sheetId="1" r:id="rId1"/>
  </sheets>
  <definedNames>
    <definedName name="_xlnm.Print_Area" localSheetId="0">'Results'!$A$1:$L$18</definedName>
  </definedNames>
  <calcPr fullCalcOnLoad="1"/>
</workbook>
</file>

<file path=xl/sharedStrings.xml><?xml version="1.0" encoding="utf-8"?>
<sst xmlns="http://schemas.openxmlformats.org/spreadsheetml/2006/main" count="136" uniqueCount="39">
  <si>
    <t>Pulpwood</t>
  </si>
  <si>
    <t>Aspen</t>
  </si>
  <si>
    <t>Hardwood</t>
  </si>
  <si>
    <t>Minimum Bid</t>
  </si>
  <si>
    <t>Estimated Volume</t>
  </si>
  <si>
    <t>Contractor</t>
  </si>
  <si>
    <t>Total Bid</t>
  </si>
  <si>
    <t>Red Pine</t>
  </si>
  <si>
    <t>Balsam Fir</t>
  </si>
  <si>
    <t>Bid Per Ton</t>
  </si>
  <si>
    <t>Sawtimber</t>
  </si>
  <si>
    <t>Red Maple</t>
  </si>
  <si>
    <t>Bid Per MBF</t>
  </si>
  <si>
    <t>Sugar Maple</t>
  </si>
  <si>
    <t>Basswood</t>
  </si>
  <si>
    <t>Black Cherry</t>
  </si>
  <si>
    <t>Yellow Birch</t>
  </si>
  <si>
    <t>White Ash</t>
  </si>
  <si>
    <t>White Birch</t>
  </si>
  <si>
    <t>Oak</t>
  </si>
  <si>
    <t>Red Oak</t>
  </si>
  <si>
    <t>Black Ash</t>
  </si>
  <si>
    <t>Lake Tomahawk Ranger Station -  10:01 am - 12/11/2020</t>
  </si>
  <si>
    <t>Albrecht Trucking II LLC</t>
  </si>
  <si>
    <t>Tigerton Lumber Company</t>
  </si>
  <si>
    <t>Dave Smith</t>
  </si>
  <si>
    <t>Misc. Hwd.</t>
  </si>
  <si>
    <t>TS-202009 - Chippewa County  - Withrow Lake Timber Sale - 30 Acres</t>
  </si>
  <si>
    <t>North County Lumber Company</t>
  </si>
  <si>
    <t>TS-202104 - Ashland County  - Moose River Lump Sum Timber Sale - 100 Acres</t>
  </si>
  <si>
    <t>TS-202108 - Marinette County  - Lump Sum Timber Sale - 80 Acres</t>
  </si>
  <si>
    <t>Scrub Oak</t>
  </si>
  <si>
    <t>Jack Pine</t>
  </si>
  <si>
    <t xml:space="preserve">Wild Rivers Forestry, Inc. </t>
  </si>
  <si>
    <t>Board of Commissioners of Public Lands - December 2020 -Timber Sale Results</t>
  </si>
  <si>
    <t>TS-201609 Resale - Florence County - Mud Lake Scaled Timber Sale - 100 Acres</t>
  </si>
  <si>
    <t>TS-202005 - Forest County  - Cavour South Scaled Timber Sale - 290 Acres</t>
  </si>
  <si>
    <t>Andrew LeMay Logging</t>
  </si>
  <si>
    <t>TS-201708 Resale - Forest County  - Alvin Hardwoods Scaled Timber Sale - 135 Acres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</si>
</sst>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5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8"/>
      <name val="Arial"/>
      <family val="2"/>
    </font>
    <font>
      <b/>
      <sz val="10"/>
      <color indexed="6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53"/>
      <name val="Arial"/>
      <family val="2"/>
    </font>
    <font>
      <b/>
      <sz val="12"/>
      <color indexed="20"/>
      <name val="Arial"/>
      <family val="2"/>
    </font>
    <font>
      <b/>
      <sz val="12"/>
      <color indexed="61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6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34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3" fillId="37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/>
    </xf>
    <xf numFmtId="44" fontId="16" fillId="0" borderId="0" xfId="44" applyFont="1" applyAlignment="1">
      <alignment/>
    </xf>
    <xf numFmtId="3" fontId="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56" zoomScaleNormal="56" zoomScalePageLayoutView="0" workbookViewId="0" topLeftCell="A4">
      <selection activeCell="J17" sqref="J17"/>
    </sheetView>
  </sheetViews>
  <sheetFormatPr defaultColWidth="9.140625" defaultRowHeight="12.75"/>
  <cols>
    <col min="1" max="1" width="57.421875" style="0" customWidth="1"/>
    <col min="2" max="2" width="25.57421875" style="0" customWidth="1"/>
    <col min="3" max="3" width="18.140625" style="0" customWidth="1"/>
    <col min="4" max="4" width="19.7109375" style="0" customWidth="1"/>
    <col min="5" max="5" width="19.421875" style="0" customWidth="1"/>
    <col min="6" max="6" width="19.00390625" style="0" customWidth="1"/>
    <col min="7" max="7" width="19.421875" style="0" customWidth="1"/>
    <col min="8" max="8" width="19.7109375" style="0" customWidth="1"/>
    <col min="9" max="9" width="17.28125" style="0" customWidth="1"/>
    <col min="10" max="11" width="19.421875" style="0" customWidth="1"/>
    <col min="12" max="12" width="18.140625" style="0" customWidth="1"/>
    <col min="13" max="13" width="16.8515625" style="0" customWidth="1"/>
    <col min="14" max="14" width="15.7109375" style="0" customWidth="1"/>
    <col min="15" max="15" width="12.7109375" style="0" customWidth="1"/>
  </cols>
  <sheetData>
    <row r="1" spans="2:9" s="1" customFormat="1" ht="20.25">
      <c r="B1" s="2"/>
      <c r="C1" s="14" t="s">
        <v>34</v>
      </c>
      <c r="D1" s="14"/>
      <c r="E1" s="14"/>
      <c r="F1" s="14"/>
      <c r="G1" s="15"/>
      <c r="H1" s="15"/>
      <c r="I1" s="15"/>
    </row>
    <row r="2" spans="2:9" s="1" customFormat="1" ht="20.25">
      <c r="B2" s="2"/>
      <c r="C2" s="14" t="s">
        <v>22</v>
      </c>
      <c r="D2" s="14"/>
      <c r="E2" s="15"/>
      <c r="F2" s="16"/>
      <c r="G2" s="15"/>
      <c r="H2" s="15"/>
      <c r="I2" s="15"/>
    </row>
    <row r="3" spans="3:9" s="1" customFormat="1" ht="18">
      <c r="C3" s="19" t="s">
        <v>35</v>
      </c>
      <c r="D3" s="3"/>
      <c r="E3" s="3"/>
      <c r="F3" s="3"/>
      <c r="G3" s="3"/>
      <c r="H3" s="3"/>
      <c r="I3" s="3"/>
    </row>
    <row r="4" spans="3:9" s="1" customFormat="1" ht="15.75">
      <c r="C4" s="5" t="s">
        <v>0</v>
      </c>
      <c r="D4" s="6"/>
      <c r="E4" s="6"/>
      <c r="F4" s="6"/>
      <c r="G4" s="6"/>
      <c r="H4" s="6"/>
      <c r="I4" s="6"/>
    </row>
    <row r="5" spans="3:11" s="7" customFormat="1" ht="15.75">
      <c r="C5" s="7" t="s">
        <v>2</v>
      </c>
      <c r="D5" s="7" t="s">
        <v>16</v>
      </c>
      <c r="E5" s="11" t="s">
        <v>11</v>
      </c>
      <c r="F5" s="7" t="s">
        <v>13</v>
      </c>
      <c r="J5" s="11"/>
      <c r="K5" s="11"/>
    </row>
    <row r="6" spans="2:11" s="1" customFormat="1" ht="18">
      <c r="B6" s="8" t="s">
        <v>3</v>
      </c>
      <c r="C6" s="17">
        <v>8.5</v>
      </c>
      <c r="D6" s="17">
        <v>290</v>
      </c>
      <c r="E6" s="17">
        <v>180</v>
      </c>
      <c r="F6" s="17">
        <v>490</v>
      </c>
      <c r="H6" s="17"/>
      <c r="I6" s="17"/>
      <c r="J6" s="17"/>
      <c r="K6" s="17"/>
    </row>
    <row r="7" spans="2:13" s="1" customFormat="1" ht="18">
      <c r="B7" s="8" t="s">
        <v>4</v>
      </c>
      <c r="C7" s="32">
        <v>640</v>
      </c>
      <c r="D7" s="32">
        <v>5</v>
      </c>
      <c r="E7" s="32">
        <v>1</v>
      </c>
      <c r="F7" s="32">
        <v>125</v>
      </c>
      <c r="G7" s="30"/>
      <c r="H7" s="18"/>
      <c r="I7" s="18"/>
      <c r="J7" s="18"/>
      <c r="K7" s="18"/>
      <c r="L7" s="18"/>
      <c r="M7" s="18"/>
    </row>
    <row r="8" spans="1:13" s="9" customFormat="1" ht="20.25">
      <c r="A8" s="25" t="s">
        <v>5</v>
      </c>
      <c r="B8" s="27" t="s">
        <v>6</v>
      </c>
      <c r="C8" s="28" t="s">
        <v>9</v>
      </c>
      <c r="D8" s="28" t="s">
        <v>12</v>
      </c>
      <c r="E8" s="28" t="s">
        <v>12</v>
      </c>
      <c r="F8" s="28" t="s">
        <v>12</v>
      </c>
      <c r="G8" s="28"/>
      <c r="K8" s="29"/>
      <c r="L8" s="29"/>
      <c r="M8" s="29"/>
    </row>
    <row r="9" spans="1:13" s="10" customFormat="1" ht="26.25">
      <c r="A9" s="20" t="s">
        <v>23</v>
      </c>
      <c r="B9" s="31">
        <f>SUM(C9*C$7,D9*D$7,E9*E$7,F9*F$7)</f>
        <v>92591.8</v>
      </c>
      <c r="C9" s="23">
        <v>11.12</v>
      </c>
      <c r="D9" s="23">
        <v>500</v>
      </c>
      <c r="E9" s="23">
        <v>475</v>
      </c>
      <c r="F9" s="23">
        <v>660</v>
      </c>
      <c r="G9" s="23"/>
      <c r="H9" s="23"/>
      <c r="I9" s="23"/>
      <c r="J9" s="23"/>
      <c r="K9" s="23"/>
      <c r="L9" s="23"/>
      <c r="M9" s="23"/>
    </row>
    <row r="10" spans="1:13" s="10" customFormat="1" ht="26.25">
      <c r="A10" s="20" t="s">
        <v>24</v>
      </c>
      <c r="B10" s="31">
        <f>SUM(C10*C$7,D10*D$7,E10*E$7,F10*F$7)</f>
        <v>86124</v>
      </c>
      <c r="C10" s="23">
        <v>10.85</v>
      </c>
      <c r="D10" s="23">
        <v>501</v>
      </c>
      <c r="E10" s="23">
        <v>300</v>
      </c>
      <c r="F10" s="23">
        <v>611</v>
      </c>
      <c r="G10" s="23"/>
      <c r="H10" s="23"/>
      <c r="I10" s="23"/>
      <c r="J10" s="23"/>
      <c r="K10" s="23"/>
      <c r="L10" s="23"/>
      <c r="M10" s="23"/>
    </row>
    <row r="11" spans="1:13" s="10" customFormat="1" ht="26.25">
      <c r="A11" s="20" t="s">
        <v>25</v>
      </c>
      <c r="B11" s="31">
        <f>SUM(C11*C$7,D11*D$7,E11*E$7,F11*F$7)</f>
        <v>78280</v>
      </c>
      <c r="C11" s="23">
        <v>8.5</v>
      </c>
      <c r="D11" s="23">
        <v>507</v>
      </c>
      <c r="E11" s="23">
        <v>180</v>
      </c>
      <c r="F11" s="23">
        <v>561</v>
      </c>
      <c r="G11" s="23"/>
      <c r="H11" s="23"/>
      <c r="I11" s="23"/>
      <c r="J11" s="23"/>
      <c r="K11" s="23"/>
      <c r="L11" s="23"/>
      <c r="M11" s="23"/>
    </row>
    <row r="12" spans="3:8" s="1" customFormat="1" ht="18">
      <c r="C12" s="19" t="s">
        <v>38</v>
      </c>
      <c r="D12" s="3"/>
      <c r="E12" s="3"/>
      <c r="F12" s="3"/>
      <c r="G12" s="3"/>
      <c r="H12" s="3"/>
    </row>
    <row r="13" spans="3:12" s="1" customFormat="1" ht="15.75">
      <c r="C13" s="4"/>
      <c r="D13" s="5" t="s">
        <v>0</v>
      </c>
      <c r="E13" s="6"/>
      <c r="F13" s="6" t="s">
        <v>10</v>
      </c>
      <c r="G13" s="6"/>
      <c r="H13" s="6"/>
      <c r="I13" s="26"/>
      <c r="J13" s="26"/>
      <c r="K13" s="26"/>
      <c r="L13" s="26"/>
    </row>
    <row r="14" spans="3:8" s="7" customFormat="1" ht="15.75">
      <c r="C14" s="7" t="s">
        <v>1</v>
      </c>
      <c r="D14" s="7" t="s">
        <v>2</v>
      </c>
      <c r="E14" s="7" t="s">
        <v>17</v>
      </c>
      <c r="F14" s="7" t="s">
        <v>16</v>
      </c>
      <c r="G14" s="7" t="s">
        <v>11</v>
      </c>
      <c r="H14" s="7" t="s">
        <v>13</v>
      </c>
    </row>
    <row r="15" spans="2:14" s="1" customFormat="1" ht="18">
      <c r="B15" s="8" t="s">
        <v>3</v>
      </c>
      <c r="C15" s="17">
        <v>10</v>
      </c>
      <c r="D15" s="17">
        <v>9</v>
      </c>
      <c r="E15" s="17">
        <v>180</v>
      </c>
      <c r="F15" s="17">
        <v>290</v>
      </c>
      <c r="G15" s="17">
        <v>180</v>
      </c>
      <c r="H15" s="17">
        <v>490</v>
      </c>
      <c r="I15" s="17"/>
      <c r="J15" s="17"/>
      <c r="K15" s="17"/>
      <c r="L15" s="17"/>
      <c r="M15" s="17"/>
      <c r="N15" s="17"/>
    </row>
    <row r="16" spans="2:14" s="1" customFormat="1" ht="18">
      <c r="B16" s="8" t="s">
        <v>4</v>
      </c>
      <c r="C16" s="18">
        <v>25</v>
      </c>
      <c r="D16" s="18">
        <v>1600</v>
      </c>
      <c r="E16" s="18">
        <v>9</v>
      </c>
      <c r="F16" s="18">
        <v>5</v>
      </c>
      <c r="G16" s="18">
        <v>2</v>
      </c>
      <c r="H16" s="18">
        <v>100</v>
      </c>
      <c r="I16" s="18"/>
      <c r="J16" s="18"/>
      <c r="K16" s="18"/>
      <c r="L16" s="18"/>
      <c r="M16" s="18"/>
      <c r="N16" s="18"/>
    </row>
    <row r="17" spans="1:14" s="9" customFormat="1" ht="20.25">
      <c r="A17" s="25" t="s">
        <v>5</v>
      </c>
      <c r="B17" s="27" t="s">
        <v>6</v>
      </c>
      <c r="C17" s="28" t="s">
        <v>9</v>
      </c>
      <c r="D17" s="28" t="s">
        <v>9</v>
      </c>
      <c r="E17" s="28" t="s">
        <v>12</v>
      </c>
      <c r="F17" s="28" t="s">
        <v>12</v>
      </c>
      <c r="G17" s="28" t="s">
        <v>12</v>
      </c>
      <c r="H17" s="28" t="s">
        <v>12</v>
      </c>
      <c r="I17" s="29"/>
      <c r="J17" s="29"/>
      <c r="K17" s="12"/>
      <c r="L17" s="12"/>
      <c r="M17" s="12"/>
      <c r="N17" s="12"/>
    </row>
    <row r="18" spans="1:14" s="10" customFormat="1" ht="26.25">
      <c r="A18" s="21" t="s">
        <v>24</v>
      </c>
      <c r="B18" s="31">
        <f>SUM(C18*C$16,D18*D$16,E18*E$16,F18*F$16,G18*G$16,H18*H$16)</f>
        <v>80639.5</v>
      </c>
      <c r="C18" s="23">
        <v>10.78</v>
      </c>
      <c r="D18" s="23">
        <v>11.15</v>
      </c>
      <c r="E18" s="23">
        <v>200</v>
      </c>
      <c r="F18" s="23">
        <v>390</v>
      </c>
      <c r="G18" s="23">
        <v>390</v>
      </c>
      <c r="H18" s="23">
        <v>580</v>
      </c>
      <c r="I18" s="23"/>
      <c r="J18" s="23"/>
      <c r="K18" s="24"/>
      <c r="L18" s="13"/>
      <c r="M18" s="22"/>
      <c r="N18" s="22"/>
    </row>
    <row r="19" spans="1:8" ht="26.25">
      <c r="A19" s="21" t="s">
        <v>23</v>
      </c>
      <c r="B19" s="31">
        <f>SUM(C19*C$16,D19*D$16,E19*E$16,F19*F$16,G19*G$16,H19*H$16)</f>
        <v>71070.25</v>
      </c>
      <c r="C19" s="23">
        <v>10.01</v>
      </c>
      <c r="D19" s="23">
        <v>9.5</v>
      </c>
      <c r="E19" s="23">
        <v>250</v>
      </c>
      <c r="F19" s="23">
        <v>350</v>
      </c>
      <c r="G19" s="23">
        <v>260</v>
      </c>
      <c r="H19" s="23">
        <v>511</v>
      </c>
    </row>
    <row r="20" spans="1:12" ht="18">
      <c r="A20" s="1"/>
      <c r="B20" s="1"/>
      <c r="C20" s="19" t="s">
        <v>36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 ht="15.75">
      <c r="A21" s="1"/>
      <c r="B21" s="1"/>
      <c r="C21" s="4"/>
      <c r="D21" s="5" t="s">
        <v>0</v>
      </c>
      <c r="E21" s="6"/>
      <c r="F21" s="6"/>
      <c r="G21" s="6"/>
      <c r="H21" s="6" t="s">
        <v>10</v>
      </c>
      <c r="I21" s="6"/>
      <c r="J21" s="6"/>
      <c r="K21" s="6"/>
      <c r="L21" s="6"/>
    </row>
    <row r="22" spans="1:12" ht="15.75">
      <c r="A22" s="7"/>
      <c r="B22" s="7"/>
      <c r="C22" s="7" t="s">
        <v>1</v>
      </c>
      <c r="D22" s="7" t="s">
        <v>8</v>
      </c>
      <c r="E22" s="7" t="s">
        <v>14</v>
      </c>
      <c r="F22" s="7" t="s">
        <v>2</v>
      </c>
      <c r="G22" s="7" t="s">
        <v>14</v>
      </c>
      <c r="H22" s="7" t="s">
        <v>15</v>
      </c>
      <c r="I22" s="7" t="s">
        <v>26</v>
      </c>
      <c r="J22" s="7" t="s">
        <v>11</v>
      </c>
      <c r="K22" s="7" t="s">
        <v>13</v>
      </c>
      <c r="L22" s="7" t="s">
        <v>17</v>
      </c>
    </row>
    <row r="23" spans="1:12" ht="18">
      <c r="A23" s="1"/>
      <c r="B23" s="8" t="s">
        <v>3</v>
      </c>
      <c r="C23" s="17">
        <v>13</v>
      </c>
      <c r="D23" s="17">
        <v>5</v>
      </c>
      <c r="E23" s="17">
        <v>2.5</v>
      </c>
      <c r="F23" s="17">
        <v>9</v>
      </c>
      <c r="G23" s="17">
        <v>180</v>
      </c>
      <c r="H23" s="17">
        <v>300</v>
      </c>
      <c r="I23" s="17">
        <v>200</v>
      </c>
      <c r="J23" s="17">
        <v>200</v>
      </c>
      <c r="K23" s="17">
        <v>455</v>
      </c>
      <c r="L23" s="17">
        <v>200</v>
      </c>
    </row>
    <row r="24" spans="1:12" ht="18">
      <c r="A24" s="1"/>
      <c r="B24" s="8" t="s">
        <v>4</v>
      </c>
      <c r="C24" s="18">
        <v>350</v>
      </c>
      <c r="D24" s="18">
        <v>300</v>
      </c>
      <c r="E24" s="18">
        <v>200</v>
      </c>
      <c r="F24" s="18">
        <v>4300</v>
      </c>
      <c r="G24" s="18">
        <v>39</v>
      </c>
      <c r="H24" s="18">
        <v>3</v>
      </c>
      <c r="I24" s="18">
        <v>1</v>
      </c>
      <c r="J24" s="18">
        <v>14</v>
      </c>
      <c r="K24" s="18">
        <v>190</v>
      </c>
      <c r="L24" s="18">
        <v>3</v>
      </c>
    </row>
    <row r="25" spans="1:12" ht="20.25">
      <c r="A25" s="25" t="s">
        <v>5</v>
      </c>
      <c r="B25" s="27" t="s">
        <v>6</v>
      </c>
      <c r="C25" s="28" t="s">
        <v>9</v>
      </c>
      <c r="D25" s="28" t="s">
        <v>9</v>
      </c>
      <c r="E25" s="28" t="s">
        <v>9</v>
      </c>
      <c r="F25" s="28" t="s">
        <v>9</v>
      </c>
      <c r="G25" s="28" t="s">
        <v>12</v>
      </c>
      <c r="H25" s="28" t="s">
        <v>12</v>
      </c>
      <c r="I25" s="28" t="s">
        <v>12</v>
      </c>
      <c r="J25" s="28" t="s">
        <v>12</v>
      </c>
      <c r="K25" s="28" t="s">
        <v>12</v>
      </c>
      <c r="L25" s="28" t="s">
        <v>12</v>
      </c>
    </row>
    <row r="26" spans="1:12" ht="26.25">
      <c r="A26" s="21" t="s">
        <v>24</v>
      </c>
      <c r="B26" s="31">
        <f>SUM(C26*C$24,D26*D$24,E26*E$24,F26*F$24,G26*G$24,H26*H$24,I26*I$24,J26*J$24,K26*K$24,L26*L$24)</f>
        <v>167653.5</v>
      </c>
      <c r="C26" s="23">
        <v>13.75</v>
      </c>
      <c r="D26" s="23">
        <v>5</v>
      </c>
      <c r="E26" s="23">
        <v>2.5</v>
      </c>
      <c r="F26" s="23">
        <v>11.25</v>
      </c>
      <c r="G26" s="23">
        <v>181</v>
      </c>
      <c r="H26" s="23">
        <v>301</v>
      </c>
      <c r="I26" s="23">
        <v>201</v>
      </c>
      <c r="J26" s="23">
        <v>350</v>
      </c>
      <c r="K26" s="23">
        <v>520</v>
      </c>
      <c r="L26" s="23">
        <v>201</v>
      </c>
    </row>
    <row r="27" spans="1:12" ht="26.25">
      <c r="A27" s="21" t="s">
        <v>23</v>
      </c>
      <c r="B27" s="31">
        <f>SUM(C27*C$24,D27*D$24,E27*E$24,F27*F$24,G27*G$24,H27*H$24,I27*I$24,J27*J$24,K27*K$24,L27*L$24)</f>
        <v>143845.4</v>
      </c>
      <c r="C27" s="23">
        <v>13.75</v>
      </c>
      <c r="D27" s="23">
        <v>5.25</v>
      </c>
      <c r="E27" s="23">
        <v>2.51</v>
      </c>
      <c r="F27" s="23">
        <v>9.03</v>
      </c>
      <c r="G27" s="23">
        <v>182</v>
      </c>
      <c r="H27" s="23">
        <v>301</v>
      </c>
      <c r="I27" s="23">
        <v>201</v>
      </c>
      <c r="J27" s="23">
        <v>205</v>
      </c>
      <c r="K27" s="23">
        <v>455.01</v>
      </c>
      <c r="L27" s="23">
        <v>201</v>
      </c>
    </row>
    <row r="28" spans="1:8" ht="18">
      <c r="A28" s="1"/>
      <c r="B28" s="1"/>
      <c r="C28" s="19" t="s">
        <v>27</v>
      </c>
      <c r="D28" s="3"/>
      <c r="E28" s="3"/>
      <c r="F28" s="3"/>
      <c r="G28" s="3"/>
      <c r="H28" s="3"/>
    </row>
    <row r="29" spans="1:8" ht="15.75">
      <c r="A29" s="1"/>
      <c r="B29" s="1"/>
      <c r="C29" s="4"/>
      <c r="D29" s="5" t="s">
        <v>0</v>
      </c>
      <c r="E29" s="6"/>
      <c r="F29" s="6"/>
      <c r="G29" s="6" t="s">
        <v>10</v>
      </c>
      <c r="H29" s="6"/>
    </row>
    <row r="30" spans="1:12" ht="15.75">
      <c r="A30" s="7"/>
      <c r="B30" s="7"/>
      <c r="C30" s="7" t="s">
        <v>14</v>
      </c>
      <c r="D30" s="7" t="s">
        <v>2</v>
      </c>
      <c r="E30" s="7" t="s">
        <v>19</v>
      </c>
      <c r="F30" s="7" t="s">
        <v>21</v>
      </c>
      <c r="G30" s="7" t="s">
        <v>17</v>
      </c>
      <c r="H30" s="7" t="s">
        <v>14</v>
      </c>
      <c r="I30" s="7" t="s">
        <v>11</v>
      </c>
      <c r="J30" s="7" t="s">
        <v>13</v>
      </c>
      <c r="K30" s="7" t="s">
        <v>20</v>
      </c>
      <c r="L30" s="7"/>
    </row>
    <row r="31" spans="1:12" ht="18">
      <c r="A31" s="1"/>
      <c r="B31" s="8" t="s">
        <v>3</v>
      </c>
      <c r="C31" s="17">
        <v>2.5</v>
      </c>
      <c r="D31" s="17">
        <v>9</v>
      </c>
      <c r="E31" s="17">
        <v>10</v>
      </c>
      <c r="F31" s="17">
        <v>180</v>
      </c>
      <c r="G31" s="17">
        <v>200</v>
      </c>
      <c r="H31" s="17">
        <v>200</v>
      </c>
      <c r="I31" s="17">
        <v>200</v>
      </c>
      <c r="J31" s="17">
        <v>350</v>
      </c>
      <c r="K31" s="17">
        <v>350</v>
      </c>
      <c r="L31" s="17"/>
    </row>
    <row r="32" spans="1:12" ht="18">
      <c r="A32" s="1"/>
      <c r="B32" s="8" t="s">
        <v>4</v>
      </c>
      <c r="C32" s="18">
        <v>40</v>
      </c>
      <c r="D32" s="18">
        <v>600</v>
      </c>
      <c r="E32" s="18">
        <v>60</v>
      </c>
      <c r="F32" s="18">
        <v>1</v>
      </c>
      <c r="G32" s="18">
        <v>10</v>
      </c>
      <c r="H32" s="18">
        <v>1</v>
      </c>
      <c r="I32" s="18">
        <v>9</v>
      </c>
      <c r="J32" s="18">
        <v>5</v>
      </c>
      <c r="K32" s="18">
        <v>26</v>
      </c>
      <c r="L32" s="18"/>
    </row>
    <row r="33" spans="1:12" ht="20.25">
      <c r="A33" s="25" t="s">
        <v>5</v>
      </c>
      <c r="B33" s="27" t="s">
        <v>6</v>
      </c>
      <c r="C33" s="28" t="s">
        <v>9</v>
      </c>
      <c r="D33" s="28" t="s">
        <v>9</v>
      </c>
      <c r="E33" s="28" t="s">
        <v>9</v>
      </c>
      <c r="F33" s="28" t="s">
        <v>12</v>
      </c>
      <c r="G33" s="28" t="s">
        <v>12</v>
      </c>
      <c r="H33" s="28" t="s">
        <v>12</v>
      </c>
      <c r="I33" s="28" t="s">
        <v>12</v>
      </c>
      <c r="J33" s="28" t="s">
        <v>12</v>
      </c>
      <c r="K33" s="28" t="s">
        <v>12</v>
      </c>
      <c r="L33" s="28"/>
    </row>
    <row r="34" spans="1:12" ht="26.25">
      <c r="A34" s="21" t="s">
        <v>37</v>
      </c>
      <c r="B34" s="31">
        <f>SUM(C34*C$32,D34*D$32,E34*E$32,F34*F$32,G34*G$32,H34*H$32,I34*I$32,J34*J$32,K34*K$32,L34*L$32)</f>
        <v>22150</v>
      </c>
      <c r="C34" s="23">
        <v>2.5</v>
      </c>
      <c r="D34" s="23">
        <v>10</v>
      </c>
      <c r="E34" s="23">
        <v>10</v>
      </c>
      <c r="F34" s="23">
        <v>220</v>
      </c>
      <c r="G34" s="23">
        <v>220</v>
      </c>
      <c r="H34" s="23">
        <v>200</v>
      </c>
      <c r="I34" s="23">
        <v>220</v>
      </c>
      <c r="J34" s="23">
        <v>350</v>
      </c>
      <c r="K34" s="23">
        <v>350</v>
      </c>
      <c r="L34" s="23"/>
    </row>
    <row r="36" spans="1:8" ht="18">
      <c r="A36" s="1"/>
      <c r="B36" s="1"/>
      <c r="C36" s="19" t="s">
        <v>29</v>
      </c>
      <c r="D36" s="3"/>
      <c r="E36" s="3"/>
      <c r="F36" s="3"/>
      <c r="G36" s="3"/>
      <c r="H36" s="3"/>
    </row>
    <row r="37" spans="1:8" ht="15.75">
      <c r="A37" s="1"/>
      <c r="B37" s="1"/>
      <c r="C37" s="4"/>
      <c r="D37" s="5" t="s">
        <v>0</v>
      </c>
      <c r="E37" s="6"/>
      <c r="F37" s="6" t="s">
        <v>10</v>
      </c>
      <c r="G37" s="6"/>
      <c r="H37" s="6"/>
    </row>
    <row r="38" spans="1:11" ht="15.75">
      <c r="A38" s="7"/>
      <c r="B38" s="7"/>
      <c r="C38" s="7" t="s">
        <v>14</v>
      </c>
      <c r="D38" s="7" t="s">
        <v>2</v>
      </c>
      <c r="E38" s="7" t="s">
        <v>21</v>
      </c>
      <c r="F38" s="7" t="s">
        <v>17</v>
      </c>
      <c r="G38" s="7" t="s">
        <v>14</v>
      </c>
      <c r="H38" s="7" t="s">
        <v>18</v>
      </c>
      <c r="I38" s="7" t="s">
        <v>16</v>
      </c>
      <c r="J38" s="7" t="s">
        <v>11</v>
      </c>
      <c r="K38" s="7" t="s">
        <v>13</v>
      </c>
    </row>
    <row r="39" spans="1:11" ht="18">
      <c r="A39" s="1"/>
      <c r="B39" s="8" t="s">
        <v>3</v>
      </c>
      <c r="C39" s="17">
        <v>2.5</v>
      </c>
      <c r="D39" s="17">
        <v>8.5</v>
      </c>
      <c r="E39" s="17">
        <v>180</v>
      </c>
      <c r="F39" s="17">
        <v>180</v>
      </c>
      <c r="G39" s="17">
        <v>200</v>
      </c>
      <c r="H39" s="17">
        <v>180</v>
      </c>
      <c r="I39" s="17">
        <v>290</v>
      </c>
      <c r="J39" s="17">
        <v>200</v>
      </c>
      <c r="K39" s="17">
        <v>435</v>
      </c>
    </row>
    <row r="40" spans="1:11" ht="18">
      <c r="A40" s="1"/>
      <c r="B40" s="8" t="s">
        <v>4</v>
      </c>
      <c r="C40" s="18">
        <v>40</v>
      </c>
      <c r="D40" s="18">
        <v>1000</v>
      </c>
      <c r="E40" s="18">
        <v>5</v>
      </c>
      <c r="F40" s="18">
        <v>1</v>
      </c>
      <c r="G40" s="18">
        <v>21</v>
      </c>
      <c r="H40" s="18">
        <v>1</v>
      </c>
      <c r="I40" s="18">
        <v>3</v>
      </c>
      <c r="J40" s="18">
        <v>13</v>
      </c>
      <c r="K40" s="18">
        <v>62</v>
      </c>
    </row>
    <row r="41" spans="1:11" ht="20.25">
      <c r="A41" s="25" t="s">
        <v>5</v>
      </c>
      <c r="B41" s="27" t="s">
        <v>6</v>
      </c>
      <c r="C41" s="28" t="s">
        <v>9</v>
      </c>
      <c r="D41" s="28" t="s">
        <v>9</v>
      </c>
      <c r="E41" s="28" t="s">
        <v>12</v>
      </c>
      <c r="F41" s="28" t="s">
        <v>12</v>
      </c>
      <c r="G41" s="28" t="s">
        <v>12</v>
      </c>
      <c r="H41" s="28" t="s">
        <v>12</v>
      </c>
      <c r="I41" s="28" t="s">
        <v>12</v>
      </c>
      <c r="J41" s="28" t="s">
        <v>12</v>
      </c>
      <c r="K41" s="28" t="s">
        <v>12</v>
      </c>
    </row>
    <row r="42" spans="1:11" ht="26.25">
      <c r="A42" s="21" t="s">
        <v>28</v>
      </c>
      <c r="B42" s="31">
        <f>SUM(C42*C$40,D42*D$40,E42*E$40,F42*F$40,G42*G$40,H42*H$40,I42*I$40,J42*J$40,K42*K$40)</f>
        <v>48910</v>
      </c>
      <c r="C42" s="23">
        <v>3</v>
      </c>
      <c r="D42" s="23">
        <v>10.85</v>
      </c>
      <c r="E42" s="23">
        <v>180</v>
      </c>
      <c r="F42" s="23">
        <v>200</v>
      </c>
      <c r="G42" s="23">
        <v>210</v>
      </c>
      <c r="H42" s="23">
        <v>180</v>
      </c>
      <c r="I42" s="23">
        <v>290</v>
      </c>
      <c r="J42" s="23">
        <v>220</v>
      </c>
      <c r="K42" s="23">
        <v>460</v>
      </c>
    </row>
    <row r="44" spans="1:8" ht="18">
      <c r="A44" s="1"/>
      <c r="B44" s="1"/>
      <c r="C44" s="19" t="s">
        <v>30</v>
      </c>
      <c r="D44" s="3"/>
      <c r="E44" s="3"/>
      <c r="F44" s="3"/>
      <c r="G44" s="3"/>
      <c r="H44" s="3"/>
    </row>
    <row r="45" spans="1:8" ht="15.75">
      <c r="A45" s="1"/>
      <c r="B45" s="1"/>
      <c r="C45" s="4"/>
      <c r="D45" s="5" t="s">
        <v>0</v>
      </c>
      <c r="E45" s="6"/>
      <c r="F45" s="6"/>
      <c r="G45" s="6"/>
      <c r="H45" s="6"/>
    </row>
    <row r="46" spans="1:10" ht="15.75">
      <c r="A46" s="7"/>
      <c r="B46" s="7"/>
      <c r="C46" s="7" t="s">
        <v>1</v>
      </c>
      <c r="D46" s="7" t="s">
        <v>31</v>
      </c>
      <c r="E46" s="7" t="s">
        <v>32</v>
      </c>
      <c r="F46" s="7" t="s">
        <v>7</v>
      </c>
      <c r="G46" s="7"/>
      <c r="H46" s="7"/>
      <c r="I46" s="7"/>
      <c r="J46" s="7"/>
    </row>
    <row r="47" spans="1:10" ht="18">
      <c r="A47" s="1"/>
      <c r="B47" s="8" t="s">
        <v>3</v>
      </c>
      <c r="C47" s="17">
        <v>13</v>
      </c>
      <c r="D47" s="17">
        <v>9</v>
      </c>
      <c r="E47" s="17">
        <v>13</v>
      </c>
      <c r="F47" s="17">
        <v>13</v>
      </c>
      <c r="G47" s="17"/>
      <c r="H47" s="17"/>
      <c r="I47" s="17"/>
      <c r="J47" s="17"/>
    </row>
    <row r="48" spans="1:10" ht="18">
      <c r="A48" s="1"/>
      <c r="B48" s="8" t="s">
        <v>4</v>
      </c>
      <c r="C48" s="18">
        <v>420</v>
      </c>
      <c r="D48" s="18">
        <v>240</v>
      </c>
      <c r="E48" s="18">
        <v>900</v>
      </c>
      <c r="F48" s="18">
        <v>1080</v>
      </c>
      <c r="G48" s="18"/>
      <c r="H48" s="18"/>
      <c r="I48" s="18"/>
      <c r="J48" s="18"/>
    </row>
    <row r="49" spans="1:10" ht="20.25">
      <c r="A49" s="25" t="s">
        <v>5</v>
      </c>
      <c r="B49" s="27" t="s">
        <v>6</v>
      </c>
      <c r="C49" s="28" t="s">
        <v>9</v>
      </c>
      <c r="D49" s="28" t="s">
        <v>9</v>
      </c>
      <c r="E49" s="28" t="s">
        <v>9</v>
      </c>
      <c r="F49" s="28" t="s">
        <v>9</v>
      </c>
      <c r="G49" s="28"/>
      <c r="H49" s="28"/>
      <c r="I49" s="28"/>
      <c r="J49" s="28"/>
    </row>
    <row r="50" spans="1:10" ht="26.25">
      <c r="A50" s="21" t="s">
        <v>33</v>
      </c>
      <c r="B50" s="31">
        <f>SUM(C50*C$48,D50*D$48,E50*E$48,F50*F$48,G50*G$48,H50*H$48,I50*I$48)</f>
        <v>34346.399999999994</v>
      </c>
      <c r="C50" s="23">
        <v>13.21</v>
      </c>
      <c r="D50" s="23">
        <v>9.21</v>
      </c>
      <c r="E50" s="23">
        <v>13.21</v>
      </c>
      <c r="F50" s="23">
        <v>13.61</v>
      </c>
      <c r="G50" s="23"/>
      <c r="H50" s="23"/>
      <c r="I50" s="23"/>
      <c r="J50" s="23"/>
    </row>
  </sheetData>
  <sheetProtection/>
  <printOptions/>
  <pageMargins left="0.25" right="0.25" top="0.75" bottom="0.75" header="0.25" footer="0.2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schwaj</dc:creator>
  <cp:keywords/>
  <dc:description/>
  <cp:lastModifiedBy>Krueger, Mike - BCPL</cp:lastModifiedBy>
  <cp:lastPrinted>2020-04-01T14:16:50Z</cp:lastPrinted>
  <dcterms:created xsi:type="dcterms:W3CDTF">2009-11-12T14:01:48Z</dcterms:created>
  <dcterms:modified xsi:type="dcterms:W3CDTF">2021-01-05T17:03:47Z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