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2767" windowWidth="23265" windowHeight="8880" tabRatio="413" activeTab="0"/>
  </bookViews>
  <sheets>
    <sheet name="Results" sheetId="1" r:id="rId1"/>
  </sheets>
  <definedNames>
    <definedName name="_xlnm.Print_Area" localSheetId="0">'Results'!$A$1:$K$56</definedName>
  </definedNames>
  <calcPr fullCalcOnLoad="1"/>
</workbook>
</file>

<file path=xl/sharedStrings.xml><?xml version="1.0" encoding="utf-8"?>
<sst xmlns="http://schemas.openxmlformats.org/spreadsheetml/2006/main" count="158" uniqueCount="51">
  <si>
    <t>Pulpwood</t>
  </si>
  <si>
    <t>Sawtimber</t>
  </si>
  <si>
    <t>Aspen</t>
  </si>
  <si>
    <t>Hardwood</t>
  </si>
  <si>
    <t>Minimum Bid</t>
  </si>
  <si>
    <t>Estimated Volume</t>
  </si>
  <si>
    <t>Contractor</t>
  </si>
  <si>
    <t>Total Bid</t>
  </si>
  <si>
    <t>Bid Per Cord</t>
  </si>
  <si>
    <t>Bid Per MBF</t>
  </si>
  <si>
    <t>Red Pine</t>
  </si>
  <si>
    <t>Red Maple</t>
  </si>
  <si>
    <t xml:space="preserve">Estimated Volume </t>
  </si>
  <si>
    <t>Sugar Maple</t>
  </si>
  <si>
    <t>Balsam fir</t>
  </si>
  <si>
    <t>Basswood</t>
  </si>
  <si>
    <t>Yellow Birch</t>
  </si>
  <si>
    <t>Bid Per Ton</t>
  </si>
  <si>
    <t>White Birch</t>
  </si>
  <si>
    <t>Futurewood Corp.</t>
  </si>
  <si>
    <t>White Ash</t>
  </si>
  <si>
    <t>Misc. Hwd.</t>
  </si>
  <si>
    <t>Ken Mihalko &amp; Sons Logging, Inc.</t>
  </si>
  <si>
    <t xml:space="preserve">Board of Commissioners of Public Lands Fiscal Year - 2019 Spring Timber Sale </t>
  </si>
  <si>
    <t>Lake Tomahawk Ranger Station -  10:01 am - 05/31/2019</t>
  </si>
  <si>
    <t>White Spruce</t>
  </si>
  <si>
    <t>Red Oak</t>
  </si>
  <si>
    <t>Brad Mihalko</t>
  </si>
  <si>
    <t>TS-201904 - Forest County  - Gaspardo Road Timber Sale - 185 Acres</t>
  </si>
  <si>
    <t>TS-201902 - Forest/Langlade County - County Line Timber Sale - 178 Acres</t>
  </si>
  <si>
    <t>Black Cherry</t>
  </si>
  <si>
    <t xml:space="preserve">                          TS-201909 - Lincoln County - Old Hwy A Timber Sale - 45 Acres</t>
  </si>
  <si>
    <t>Great North Timber Services LLC</t>
  </si>
  <si>
    <t>Tony Smugala Logging Inc.</t>
  </si>
  <si>
    <t>Timberline Logging LLC</t>
  </si>
  <si>
    <t>TNT Timber Improvement LLC</t>
  </si>
  <si>
    <t>Wiitala &amp; Vozka Logging LLC</t>
  </si>
  <si>
    <t xml:space="preserve">                          TS-201606 - Lincoln County - Spring Creek Resale - 80 Acres</t>
  </si>
  <si>
    <t>Mixed Pine</t>
  </si>
  <si>
    <t>Oak</t>
  </si>
  <si>
    <t>N. Pin Oak</t>
  </si>
  <si>
    <t>White Pine</t>
  </si>
  <si>
    <t>Enterprise Forest Products, Inc.</t>
  </si>
  <si>
    <t xml:space="preserve">TS-201906 - Langlade County  - Kretz Purchase North Timber Sale - 200  Acres </t>
  </si>
  <si>
    <t>Randy McKee Trucking, Inc.</t>
  </si>
  <si>
    <t>Connor Forest Management</t>
  </si>
  <si>
    <t>Albrecht Trucking</t>
  </si>
  <si>
    <t>Cleereman Forest Products, LLC</t>
  </si>
  <si>
    <t>Timber Valley LLC</t>
  </si>
  <si>
    <t>Marshall Logging, Inc.</t>
  </si>
  <si>
    <t>Marth Wood Supply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</si>
</sst>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_);[Red]\(&quot;$&quot;#,##0.0\)"/>
  </numFmts>
  <fonts count="60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8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1" fillId="0" borderId="0" xfId="0" applyFont="1" applyAlignment="1">
      <alignment horizontal="center"/>
    </xf>
    <xf numFmtId="44" fontId="2" fillId="0" borderId="0" xfId="44" applyFont="1" applyAlignment="1">
      <alignment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0" xfId="44" applyFont="1" applyAlignment="1">
      <alignment horizontal="center"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3" fillId="0" borderId="0" xfId="44" applyNumberFormat="1" applyFont="1" applyAlignment="1">
      <alignment horizontal="center"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8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44" fontId="19" fillId="0" borderId="0" xfId="44" applyFont="1" applyAlignment="1">
      <alignment/>
    </xf>
    <xf numFmtId="0" fontId="18" fillId="0" borderId="0" xfId="0" applyFont="1" applyAlignment="1">
      <alignment/>
    </xf>
    <xf numFmtId="0" fontId="1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3" fillId="0" borderId="0" xfId="0" applyFont="1" applyAlignment="1">
      <alignment/>
    </xf>
    <xf numFmtId="17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56" zoomScaleNormal="56" zoomScalePageLayoutView="0" workbookViewId="0" topLeftCell="A1">
      <selection activeCell="A66" sqref="A66"/>
    </sheetView>
  </sheetViews>
  <sheetFormatPr defaultColWidth="9.140625" defaultRowHeight="12.75"/>
  <cols>
    <col min="1" max="1" width="57.421875" style="0" customWidth="1"/>
    <col min="2" max="2" width="29.140625" style="0" customWidth="1"/>
    <col min="3" max="3" width="18.421875" style="0" customWidth="1"/>
    <col min="4" max="5" width="18.7109375" style="0" customWidth="1"/>
    <col min="6" max="6" width="17.8515625" style="0" customWidth="1"/>
    <col min="7" max="7" width="18.8515625" style="0" customWidth="1"/>
    <col min="8" max="8" width="18.140625" style="0" customWidth="1"/>
    <col min="9" max="9" width="19.140625" style="0" customWidth="1"/>
    <col min="10" max="11" width="19.421875" style="0" customWidth="1"/>
    <col min="12" max="12" width="18.140625" style="0" customWidth="1"/>
    <col min="13" max="13" width="16.8515625" style="0" customWidth="1"/>
    <col min="14" max="14" width="15.7109375" style="0" customWidth="1"/>
    <col min="15" max="15" width="12.7109375" style="0" customWidth="1"/>
  </cols>
  <sheetData>
    <row r="1" spans="2:12" s="1" customFormat="1" ht="23.25">
      <c r="B1" s="2"/>
      <c r="C1" s="42" t="s">
        <v>23</v>
      </c>
      <c r="D1" s="42"/>
      <c r="E1" s="42"/>
      <c r="F1" s="42"/>
      <c r="G1" s="43"/>
      <c r="H1" s="43"/>
      <c r="I1" s="43"/>
      <c r="J1" s="3"/>
      <c r="K1" s="3"/>
      <c r="L1" s="3"/>
    </row>
    <row r="2" spans="2:12" s="1" customFormat="1" ht="23.25">
      <c r="B2" s="2"/>
      <c r="C2" s="42" t="s">
        <v>24</v>
      </c>
      <c r="D2" s="42"/>
      <c r="E2" s="43"/>
      <c r="F2" s="44"/>
      <c r="G2" s="43"/>
      <c r="H2" s="43"/>
      <c r="I2" s="43"/>
      <c r="J2" s="3"/>
      <c r="K2" s="3"/>
      <c r="L2" s="3"/>
    </row>
    <row r="3" spans="3:12" s="1" customFormat="1" ht="18">
      <c r="C3" s="27" t="s">
        <v>29</v>
      </c>
      <c r="D3" s="4"/>
      <c r="E3" s="4"/>
      <c r="F3" s="4"/>
      <c r="G3" s="4"/>
      <c r="H3" s="4"/>
      <c r="I3" s="4"/>
      <c r="J3" s="4"/>
      <c r="K3" s="4"/>
      <c r="L3" s="4"/>
    </row>
    <row r="4" spans="3:12" s="1" customFormat="1" ht="15.75">
      <c r="C4" s="5"/>
      <c r="D4" s="6" t="s">
        <v>0</v>
      </c>
      <c r="E4" s="8"/>
      <c r="F4" s="8"/>
      <c r="G4" s="8"/>
      <c r="H4" s="8"/>
      <c r="I4" s="8" t="s">
        <v>1</v>
      </c>
      <c r="J4" s="8"/>
      <c r="K4" s="8"/>
      <c r="L4" s="8"/>
    </row>
    <row r="5" spans="3:12" s="9" customFormat="1" ht="15.75">
      <c r="C5" s="9" t="s">
        <v>2</v>
      </c>
      <c r="D5" s="9" t="s">
        <v>14</v>
      </c>
      <c r="E5" s="9" t="s">
        <v>3</v>
      </c>
      <c r="F5" s="9" t="s">
        <v>10</v>
      </c>
      <c r="G5" s="9" t="s">
        <v>25</v>
      </c>
      <c r="H5" s="9" t="s">
        <v>18</v>
      </c>
      <c r="I5" s="20" t="s">
        <v>11</v>
      </c>
      <c r="J5" s="20" t="s">
        <v>13</v>
      </c>
      <c r="K5" s="9" t="s">
        <v>21</v>
      </c>
      <c r="L5" s="20" t="s">
        <v>26</v>
      </c>
    </row>
    <row r="6" spans="2:13" s="1" customFormat="1" ht="18">
      <c r="B6" s="10" t="s">
        <v>4</v>
      </c>
      <c r="C6" s="24">
        <v>13</v>
      </c>
      <c r="D6" s="24">
        <v>5</v>
      </c>
      <c r="E6" s="24">
        <v>12</v>
      </c>
      <c r="F6" s="24">
        <v>13</v>
      </c>
      <c r="G6" s="24">
        <v>13</v>
      </c>
      <c r="H6" s="24">
        <v>200</v>
      </c>
      <c r="I6" s="24">
        <v>175</v>
      </c>
      <c r="J6" s="24">
        <v>300</v>
      </c>
      <c r="K6" s="24">
        <v>200</v>
      </c>
      <c r="L6" s="24">
        <v>350</v>
      </c>
      <c r="M6" s="24"/>
    </row>
    <row r="7" spans="2:13" s="1" customFormat="1" ht="18">
      <c r="B7" s="10" t="s">
        <v>5</v>
      </c>
      <c r="C7" s="25">
        <v>380</v>
      </c>
      <c r="D7" s="25">
        <v>630</v>
      </c>
      <c r="E7" s="25">
        <v>3700</v>
      </c>
      <c r="F7" s="25">
        <v>220</v>
      </c>
      <c r="G7" s="25">
        <v>60</v>
      </c>
      <c r="H7" s="25">
        <v>20</v>
      </c>
      <c r="I7" s="25">
        <v>80</v>
      </c>
      <c r="J7" s="25">
        <v>60</v>
      </c>
      <c r="K7" s="25">
        <v>2</v>
      </c>
      <c r="L7" s="25">
        <v>5</v>
      </c>
      <c r="M7" s="25"/>
    </row>
    <row r="8" spans="1:13" s="11" customFormat="1" ht="20.25">
      <c r="A8" s="35" t="s">
        <v>6</v>
      </c>
      <c r="B8" s="36" t="s">
        <v>7</v>
      </c>
      <c r="C8" s="37" t="s">
        <v>17</v>
      </c>
      <c r="D8" s="37" t="s">
        <v>17</v>
      </c>
      <c r="E8" s="37" t="s">
        <v>8</v>
      </c>
      <c r="F8" s="37" t="s">
        <v>17</v>
      </c>
      <c r="G8" s="37" t="s">
        <v>17</v>
      </c>
      <c r="H8" s="38" t="s">
        <v>9</v>
      </c>
      <c r="I8" s="38" t="s">
        <v>9</v>
      </c>
      <c r="J8" s="38" t="s">
        <v>9</v>
      </c>
      <c r="K8" s="38" t="s">
        <v>9</v>
      </c>
      <c r="L8" s="38" t="s">
        <v>9</v>
      </c>
      <c r="M8" s="38"/>
    </row>
    <row r="9" spans="1:13" s="14" customFormat="1" ht="26.25">
      <c r="A9" s="45" t="s">
        <v>46</v>
      </c>
      <c r="B9" s="40">
        <f aca="true" t="shared" si="0" ref="B9:B15">SUM(C9*C$7,D9*D$7,E9*E$7,F9*F$7,G9*G$7,H9*H$7,I9*I$7,J9*J$7,K9*K$7,L9*L$7)</f>
        <v>125057</v>
      </c>
      <c r="C9" s="32">
        <v>14.5</v>
      </c>
      <c r="D9" s="32">
        <v>11</v>
      </c>
      <c r="E9" s="32">
        <v>14.03</v>
      </c>
      <c r="F9" s="32">
        <v>16.8</v>
      </c>
      <c r="G9" s="32">
        <v>13.5</v>
      </c>
      <c r="H9" s="32">
        <v>305</v>
      </c>
      <c r="I9" s="32">
        <v>245.5</v>
      </c>
      <c r="J9" s="32">
        <v>471</v>
      </c>
      <c r="K9" s="32">
        <v>200</v>
      </c>
      <c r="L9" s="32">
        <v>360</v>
      </c>
      <c r="M9" s="32"/>
    </row>
    <row r="10" spans="1:13" s="14" customFormat="1" ht="26.25">
      <c r="A10" s="45" t="s">
        <v>27</v>
      </c>
      <c r="B10" s="40">
        <f t="shared" si="0"/>
        <v>120501.5</v>
      </c>
      <c r="C10" s="32">
        <v>15.25</v>
      </c>
      <c r="D10" s="32">
        <v>10.05</v>
      </c>
      <c r="E10" s="32">
        <v>15.25</v>
      </c>
      <c r="F10" s="32">
        <v>15.25</v>
      </c>
      <c r="G10" s="32">
        <v>15.25</v>
      </c>
      <c r="H10" s="32">
        <v>225</v>
      </c>
      <c r="I10" s="32">
        <v>201</v>
      </c>
      <c r="J10" s="32">
        <v>410</v>
      </c>
      <c r="K10" s="32">
        <v>225</v>
      </c>
      <c r="L10" s="32">
        <v>410</v>
      </c>
      <c r="M10" s="32"/>
    </row>
    <row r="11" spans="1:13" s="14" customFormat="1" ht="26.25">
      <c r="A11" s="39" t="s">
        <v>44</v>
      </c>
      <c r="B11" s="40">
        <f t="shared" si="0"/>
        <v>115940</v>
      </c>
      <c r="C11" s="32">
        <v>18</v>
      </c>
      <c r="D11" s="32">
        <v>10</v>
      </c>
      <c r="E11" s="32">
        <v>16</v>
      </c>
      <c r="F11" s="32">
        <v>15</v>
      </c>
      <c r="G11" s="32">
        <v>15</v>
      </c>
      <c r="H11" s="32">
        <v>210</v>
      </c>
      <c r="I11" s="32">
        <v>180</v>
      </c>
      <c r="J11" s="32">
        <v>310</v>
      </c>
      <c r="K11" s="32">
        <v>200</v>
      </c>
      <c r="L11" s="32">
        <v>360</v>
      </c>
      <c r="M11" s="32"/>
    </row>
    <row r="12" spans="1:13" s="14" customFormat="1" ht="26.25">
      <c r="A12" s="45" t="s">
        <v>47</v>
      </c>
      <c r="B12" s="40">
        <f t="shared" si="0"/>
        <v>109635</v>
      </c>
      <c r="C12" s="32">
        <v>13.5</v>
      </c>
      <c r="D12" s="32">
        <v>6</v>
      </c>
      <c r="E12" s="32">
        <v>13.15</v>
      </c>
      <c r="F12" s="32">
        <v>17</v>
      </c>
      <c r="G12" s="32">
        <v>13</v>
      </c>
      <c r="H12" s="32">
        <v>200</v>
      </c>
      <c r="I12" s="32">
        <v>180</v>
      </c>
      <c r="J12" s="32">
        <v>450</v>
      </c>
      <c r="K12" s="32">
        <v>200</v>
      </c>
      <c r="L12" s="32">
        <v>350</v>
      </c>
      <c r="M12" s="32"/>
    </row>
    <row r="13" spans="1:13" s="14" customFormat="1" ht="26.25">
      <c r="A13" s="39" t="s">
        <v>22</v>
      </c>
      <c r="B13" s="40">
        <f t="shared" si="0"/>
        <v>107613.5</v>
      </c>
      <c r="C13" s="32">
        <v>13.5</v>
      </c>
      <c r="D13" s="32">
        <v>7.05</v>
      </c>
      <c r="E13" s="32">
        <v>13.51</v>
      </c>
      <c r="F13" s="32">
        <v>17.77</v>
      </c>
      <c r="G13" s="32">
        <v>15.01</v>
      </c>
      <c r="H13" s="32">
        <v>225</v>
      </c>
      <c r="I13" s="32">
        <v>200</v>
      </c>
      <c r="J13" s="32">
        <v>340</v>
      </c>
      <c r="K13" s="32">
        <v>210</v>
      </c>
      <c r="L13" s="32">
        <v>385</v>
      </c>
      <c r="M13" s="32"/>
    </row>
    <row r="14" spans="1:13" s="14" customFormat="1" ht="26.25">
      <c r="A14" s="39" t="s">
        <v>48</v>
      </c>
      <c r="B14" s="40">
        <f t="shared" si="0"/>
        <v>106650</v>
      </c>
      <c r="C14" s="32">
        <v>14</v>
      </c>
      <c r="D14" s="32">
        <v>6</v>
      </c>
      <c r="E14" s="32">
        <v>14</v>
      </c>
      <c r="F14" s="32">
        <v>20</v>
      </c>
      <c r="G14" s="32">
        <v>20</v>
      </c>
      <c r="H14" s="32">
        <v>300</v>
      </c>
      <c r="I14" s="32">
        <v>175</v>
      </c>
      <c r="J14" s="32">
        <v>300</v>
      </c>
      <c r="K14" s="32">
        <v>200</v>
      </c>
      <c r="L14" s="32">
        <v>350</v>
      </c>
      <c r="M14" s="32"/>
    </row>
    <row r="15" spans="1:13" s="14" customFormat="1" ht="26.25">
      <c r="A15" s="45" t="s">
        <v>45</v>
      </c>
      <c r="B15" s="40">
        <f t="shared" si="0"/>
        <v>103740</v>
      </c>
      <c r="C15" s="32">
        <v>13.5</v>
      </c>
      <c r="D15" s="32">
        <v>5</v>
      </c>
      <c r="E15" s="32">
        <v>13.5</v>
      </c>
      <c r="F15" s="32">
        <v>14</v>
      </c>
      <c r="G15" s="32">
        <v>13</v>
      </c>
      <c r="H15" s="32">
        <v>200</v>
      </c>
      <c r="I15" s="32">
        <v>200</v>
      </c>
      <c r="J15" s="32">
        <v>325</v>
      </c>
      <c r="K15" s="32">
        <v>200</v>
      </c>
      <c r="L15" s="32">
        <v>350</v>
      </c>
      <c r="M15" s="32"/>
    </row>
    <row r="16" spans="3:13" s="1" customFormat="1" ht="18">
      <c r="C16" s="27" t="s">
        <v>28</v>
      </c>
      <c r="D16" s="4"/>
      <c r="E16" s="4"/>
      <c r="F16" s="4"/>
      <c r="G16" s="4"/>
      <c r="H16" s="4"/>
      <c r="I16" s="9"/>
      <c r="J16"/>
      <c r="K16"/>
      <c r="L16"/>
      <c r="M16"/>
    </row>
    <row r="17" spans="3:13" s="1" customFormat="1" ht="15.75">
      <c r="C17" s="5"/>
      <c r="D17" s="6" t="s">
        <v>0</v>
      </c>
      <c r="E17" s="8"/>
      <c r="F17" s="8"/>
      <c r="G17" s="8"/>
      <c r="H17" s="8" t="s">
        <v>1</v>
      </c>
      <c r="I17" s="8"/>
      <c r="J17" s="8"/>
      <c r="K17" s="8"/>
      <c r="L17" s="8"/>
      <c r="M17"/>
    </row>
    <row r="18" spans="3:13" s="9" customFormat="1" ht="15.75">
      <c r="C18" s="9" t="s">
        <v>2</v>
      </c>
      <c r="D18" s="9" t="s">
        <v>14</v>
      </c>
      <c r="E18" s="9" t="s">
        <v>15</v>
      </c>
      <c r="F18" s="9" t="s">
        <v>3</v>
      </c>
      <c r="G18" s="9" t="s">
        <v>15</v>
      </c>
      <c r="H18" s="9" t="s">
        <v>16</v>
      </c>
      <c r="I18" s="9" t="s">
        <v>30</v>
      </c>
      <c r="J18" s="9" t="s">
        <v>11</v>
      </c>
      <c r="K18" s="9" t="s">
        <v>13</v>
      </c>
      <c r="L18" s="9" t="s">
        <v>21</v>
      </c>
      <c r="M18"/>
    </row>
    <row r="19" spans="2:14" s="1" customFormat="1" ht="18">
      <c r="B19" s="10" t="s">
        <v>4</v>
      </c>
      <c r="C19" s="24">
        <v>13</v>
      </c>
      <c r="D19" s="24">
        <v>6</v>
      </c>
      <c r="E19" s="24">
        <v>5</v>
      </c>
      <c r="F19" s="24">
        <v>11</v>
      </c>
      <c r="G19" s="24">
        <v>180</v>
      </c>
      <c r="H19" s="24">
        <v>300</v>
      </c>
      <c r="I19" s="24">
        <v>400</v>
      </c>
      <c r="J19" s="24">
        <v>200</v>
      </c>
      <c r="K19" s="24">
        <v>475</v>
      </c>
      <c r="L19" s="24">
        <v>180</v>
      </c>
      <c r="M19" s="24"/>
      <c r="N19" s="24"/>
    </row>
    <row r="20" spans="2:14" s="1" customFormat="1" ht="18">
      <c r="B20" s="10" t="s">
        <v>5</v>
      </c>
      <c r="C20" s="25">
        <v>1200</v>
      </c>
      <c r="D20" s="25">
        <v>400</v>
      </c>
      <c r="E20" s="25">
        <v>80</v>
      </c>
      <c r="F20" s="25">
        <v>2600</v>
      </c>
      <c r="G20" s="25">
        <v>7</v>
      </c>
      <c r="H20" s="25">
        <v>2</v>
      </c>
      <c r="I20" s="25">
        <v>4</v>
      </c>
      <c r="J20" s="25">
        <v>4</v>
      </c>
      <c r="K20" s="25">
        <v>42</v>
      </c>
      <c r="L20" s="25">
        <v>2</v>
      </c>
      <c r="M20" s="25"/>
      <c r="N20" s="25"/>
    </row>
    <row r="21" spans="1:14" s="11" customFormat="1" ht="20.25">
      <c r="A21" s="35" t="s">
        <v>6</v>
      </c>
      <c r="B21" s="36" t="s">
        <v>7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9</v>
      </c>
      <c r="H21" s="37" t="s">
        <v>9</v>
      </c>
      <c r="I21" s="37" t="s">
        <v>9</v>
      </c>
      <c r="J21" s="37" t="s">
        <v>9</v>
      </c>
      <c r="K21" s="37" t="s">
        <v>9</v>
      </c>
      <c r="L21" s="37" t="s">
        <v>9</v>
      </c>
      <c r="M21" s="22"/>
      <c r="N21" s="22"/>
    </row>
    <row r="22" spans="1:14" s="14" customFormat="1" ht="26.25">
      <c r="A22" s="30" t="s">
        <v>44</v>
      </c>
      <c r="B22" s="40">
        <f aca="true" t="shared" si="1" ref="B22:B27">SUM(C22*C$20,D22*D$20,E22*E$20,F22*F$20,G22*G$20,H22*H$20,I22*I$20,J22*J$20,K22*K$20,L22*L$20)</f>
        <v>100666</v>
      </c>
      <c r="C22" s="32">
        <v>21.55</v>
      </c>
      <c r="D22" s="32">
        <v>10</v>
      </c>
      <c r="E22" s="32">
        <v>5</v>
      </c>
      <c r="F22" s="32">
        <v>16.76</v>
      </c>
      <c r="G22" s="32">
        <v>190</v>
      </c>
      <c r="H22" s="32">
        <v>325</v>
      </c>
      <c r="I22" s="32">
        <v>400</v>
      </c>
      <c r="J22" s="32">
        <v>200</v>
      </c>
      <c r="K22" s="32">
        <v>525</v>
      </c>
      <c r="L22" s="23">
        <v>200</v>
      </c>
      <c r="M22" s="31"/>
      <c r="N22" s="31"/>
    </row>
    <row r="23" spans="1:14" s="14" customFormat="1" ht="26.25">
      <c r="A23" s="30" t="s">
        <v>48</v>
      </c>
      <c r="B23" s="40">
        <f t="shared" si="1"/>
        <v>95080</v>
      </c>
      <c r="C23" s="32">
        <v>17.5</v>
      </c>
      <c r="D23" s="32">
        <v>10</v>
      </c>
      <c r="E23" s="32">
        <v>5</v>
      </c>
      <c r="F23" s="32">
        <v>17</v>
      </c>
      <c r="G23" s="32">
        <v>200</v>
      </c>
      <c r="H23" s="32">
        <v>310</v>
      </c>
      <c r="I23" s="32">
        <v>400</v>
      </c>
      <c r="J23" s="32">
        <v>225</v>
      </c>
      <c r="K23" s="32">
        <v>480</v>
      </c>
      <c r="L23" s="23">
        <v>400</v>
      </c>
      <c r="M23" s="31"/>
      <c r="N23" s="31"/>
    </row>
    <row r="24" spans="1:14" s="14" customFormat="1" ht="26.25">
      <c r="A24" s="30" t="s">
        <v>47</v>
      </c>
      <c r="B24" s="40">
        <f t="shared" si="1"/>
        <v>91190</v>
      </c>
      <c r="C24" s="32">
        <v>15.85</v>
      </c>
      <c r="D24" s="32">
        <v>8</v>
      </c>
      <c r="E24" s="32">
        <v>7</v>
      </c>
      <c r="F24" s="32">
        <v>14.5</v>
      </c>
      <c r="G24" s="32">
        <v>250</v>
      </c>
      <c r="H24" s="32">
        <v>400</v>
      </c>
      <c r="I24" s="32">
        <v>500</v>
      </c>
      <c r="J24" s="32">
        <v>300</v>
      </c>
      <c r="K24" s="32">
        <v>580</v>
      </c>
      <c r="L24" s="32">
        <v>300</v>
      </c>
      <c r="M24" s="31"/>
      <c r="N24" s="31"/>
    </row>
    <row r="25" spans="1:14" s="11" customFormat="1" ht="26.25">
      <c r="A25" s="30" t="s">
        <v>46</v>
      </c>
      <c r="B25" s="40">
        <f t="shared" si="1"/>
        <v>81769</v>
      </c>
      <c r="C25" s="47">
        <v>13.25</v>
      </c>
      <c r="D25" s="47">
        <v>6.01</v>
      </c>
      <c r="E25" s="47">
        <v>6</v>
      </c>
      <c r="F25" s="47">
        <v>13.99</v>
      </c>
      <c r="G25" s="47">
        <v>225</v>
      </c>
      <c r="H25" s="47">
        <v>325</v>
      </c>
      <c r="I25" s="47">
        <v>401</v>
      </c>
      <c r="J25" s="47">
        <v>250</v>
      </c>
      <c r="K25" s="47">
        <v>510</v>
      </c>
      <c r="L25" s="47">
        <v>181</v>
      </c>
      <c r="M25" s="22"/>
      <c r="N25" s="22"/>
    </row>
    <row r="26" spans="1:14" s="14" customFormat="1" ht="26.25">
      <c r="A26" s="30" t="s">
        <v>22</v>
      </c>
      <c r="B26" s="40">
        <f t="shared" si="1"/>
        <v>77030.8</v>
      </c>
      <c r="C26" s="32">
        <v>14.01</v>
      </c>
      <c r="D26" s="32">
        <v>7.05</v>
      </c>
      <c r="E26" s="32">
        <v>7.01</v>
      </c>
      <c r="F26" s="32">
        <v>12.1</v>
      </c>
      <c r="G26" s="32">
        <v>140</v>
      </c>
      <c r="H26" s="32">
        <v>310</v>
      </c>
      <c r="I26" s="32">
        <v>405</v>
      </c>
      <c r="J26" s="32">
        <v>205</v>
      </c>
      <c r="K26" s="32">
        <v>499</v>
      </c>
      <c r="L26" s="23">
        <v>190</v>
      </c>
      <c r="M26" s="31"/>
      <c r="N26" s="31"/>
    </row>
    <row r="27" spans="1:14" s="14" customFormat="1" ht="26.25">
      <c r="A27" s="30" t="s">
        <v>45</v>
      </c>
      <c r="B27" s="40">
        <f t="shared" si="1"/>
        <v>76310</v>
      </c>
      <c r="C27" s="32">
        <v>13.5</v>
      </c>
      <c r="D27" s="32">
        <v>6.25</v>
      </c>
      <c r="E27" s="32">
        <v>5</v>
      </c>
      <c r="F27" s="32">
        <v>12.5</v>
      </c>
      <c r="G27" s="32">
        <v>200</v>
      </c>
      <c r="H27" s="32">
        <v>300</v>
      </c>
      <c r="I27" s="32">
        <v>400</v>
      </c>
      <c r="J27" s="32">
        <v>200</v>
      </c>
      <c r="K27" s="32">
        <v>475</v>
      </c>
      <c r="L27" s="23">
        <v>180</v>
      </c>
      <c r="M27" s="31"/>
      <c r="N27" s="31"/>
    </row>
    <row r="28" spans="2:12" s="1" customFormat="1" ht="20.25">
      <c r="B28" s="12"/>
      <c r="C28" s="28" t="s">
        <v>43</v>
      </c>
      <c r="D28" s="16"/>
      <c r="E28" s="4"/>
      <c r="F28" s="16"/>
      <c r="G28" s="16"/>
      <c r="H28" s="16"/>
      <c r="I28" s="32"/>
      <c r="J28" s="32"/>
      <c r="K28" s="32"/>
      <c r="L28"/>
    </row>
    <row r="29" spans="2:12" s="1" customFormat="1" ht="15.75">
      <c r="B29" s="12"/>
      <c r="C29" s="6" t="s">
        <v>0</v>
      </c>
      <c r="D29" s="6"/>
      <c r="E29" s="6"/>
      <c r="F29" s="6"/>
      <c r="G29" s="6" t="s">
        <v>1</v>
      </c>
      <c r="H29" s="6"/>
      <c r="I29" s="6"/>
      <c r="J29" s="6"/>
      <c r="K29" s="6"/>
      <c r="L29" s="6"/>
    </row>
    <row r="30" spans="2:15" s="9" customFormat="1" ht="15.75">
      <c r="B30" s="15"/>
      <c r="C30" s="9" t="s">
        <v>2</v>
      </c>
      <c r="D30" s="9" t="s">
        <v>14</v>
      </c>
      <c r="E30" s="9" t="s">
        <v>15</v>
      </c>
      <c r="F30" s="9" t="s">
        <v>3</v>
      </c>
      <c r="G30" s="9" t="s">
        <v>20</v>
      </c>
      <c r="H30" s="9" t="s">
        <v>15</v>
      </c>
      <c r="I30" s="9" t="s">
        <v>11</v>
      </c>
      <c r="J30" s="9" t="s">
        <v>13</v>
      </c>
      <c r="K30" s="9" t="s">
        <v>21</v>
      </c>
      <c r="L30" s="9" t="s">
        <v>26</v>
      </c>
      <c r="N30" s="1"/>
      <c r="O30" s="1"/>
    </row>
    <row r="31" spans="2:13" s="1" customFormat="1" ht="18">
      <c r="B31" s="10" t="s">
        <v>4</v>
      </c>
      <c r="C31" s="24">
        <v>13</v>
      </c>
      <c r="D31" s="24">
        <v>6</v>
      </c>
      <c r="E31" s="24">
        <v>5</v>
      </c>
      <c r="F31" s="24">
        <v>12</v>
      </c>
      <c r="G31" s="24">
        <v>180</v>
      </c>
      <c r="H31" s="24">
        <v>175</v>
      </c>
      <c r="I31" s="24">
        <v>200</v>
      </c>
      <c r="J31" s="24">
        <v>490</v>
      </c>
      <c r="K31" s="24">
        <v>150</v>
      </c>
      <c r="L31" s="24">
        <v>300</v>
      </c>
      <c r="M31" s="24"/>
    </row>
    <row r="32" spans="2:13" s="1" customFormat="1" ht="18">
      <c r="B32" s="10" t="s">
        <v>12</v>
      </c>
      <c r="C32" s="25">
        <v>850</v>
      </c>
      <c r="D32" s="25">
        <v>300</v>
      </c>
      <c r="E32" s="25">
        <v>250</v>
      </c>
      <c r="F32" s="25">
        <v>2700</v>
      </c>
      <c r="G32" s="25">
        <v>17</v>
      </c>
      <c r="H32" s="25">
        <v>50</v>
      </c>
      <c r="I32" s="25">
        <v>6</v>
      </c>
      <c r="J32" s="25">
        <v>94</v>
      </c>
      <c r="K32" s="25">
        <v>1</v>
      </c>
      <c r="L32" s="25">
        <v>7</v>
      </c>
      <c r="M32" s="25"/>
    </row>
    <row r="33" spans="1:15" s="11" customFormat="1" ht="20.25">
      <c r="A33" s="35" t="s">
        <v>6</v>
      </c>
      <c r="B33" s="36" t="s">
        <v>7</v>
      </c>
      <c r="C33" s="37" t="s">
        <v>17</v>
      </c>
      <c r="D33" s="37" t="s">
        <v>17</v>
      </c>
      <c r="E33" s="37" t="s">
        <v>17</v>
      </c>
      <c r="F33" s="37" t="s">
        <v>17</v>
      </c>
      <c r="G33" s="37" t="s">
        <v>9</v>
      </c>
      <c r="H33" s="37" t="s">
        <v>9</v>
      </c>
      <c r="I33" s="37" t="s">
        <v>9</v>
      </c>
      <c r="J33" s="37" t="s">
        <v>9</v>
      </c>
      <c r="K33" s="37" t="s">
        <v>9</v>
      </c>
      <c r="L33" s="37" t="s">
        <v>9</v>
      </c>
      <c r="M33" s="21"/>
      <c r="N33" s="1"/>
      <c r="O33" s="1"/>
    </row>
    <row r="34" spans="1:15" s="1" customFormat="1" ht="26.25">
      <c r="A34" s="41" t="s">
        <v>47</v>
      </c>
      <c r="B34" s="40">
        <f>SUM(C34*C$32,D34*D$32,E34*E$32,F34*F$32,G34*G$32,H34*H$32,I34*I$32,J34*J$32,K34*K$32,L34*L$32)</f>
        <v>138645</v>
      </c>
      <c r="C34" s="32">
        <v>17.3</v>
      </c>
      <c r="D34" s="32">
        <v>6</v>
      </c>
      <c r="E34" s="32">
        <v>5</v>
      </c>
      <c r="F34" s="32">
        <v>16.75</v>
      </c>
      <c r="G34" s="32">
        <v>225</v>
      </c>
      <c r="H34" s="32">
        <v>200</v>
      </c>
      <c r="I34" s="32">
        <v>250</v>
      </c>
      <c r="J34" s="34">
        <v>610</v>
      </c>
      <c r="K34" s="34">
        <v>200</v>
      </c>
      <c r="L34" s="23">
        <v>400</v>
      </c>
      <c r="M34" s="13"/>
      <c r="N34" s="13"/>
      <c r="O34" s="13"/>
    </row>
    <row r="35" spans="1:15" s="1" customFormat="1" ht="26.25">
      <c r="A35" s="41" t="s">
        <v>46</v>
      </c>
      <c r="B35" s="40">
        <f>SUM(C35*C$32,D35*D$32,E35*E$32,F35*F$32,G35*G$32,H35*H$32,I35*I$32,J35*J$32,K35*K$32,L35*L$32)</f>
        <v>126715</v>
      </c>
      <c r="C35" s="32">
        <v>15.1</v>
      </c>
      <c r="D35" s="32">
        <v>7</v>
      </c>
      <c r="E35" s="32">
        <v>6</v>
      </c>
      <c r="F35" s="32">
        <v>13.95</v>
      </c>
      <c r="G35" s="32">
        <v>280</v>
      </c>
      <c r="H35" s="32">
        <v>255</v>
      </c>
      <c r="I35" s="32">
        <v>260</v>
      </c>
      <c r="J35" s="34">
        <v>540</v>
      </c>
      <c r="K35" s="34">
        <v>160</v>
      </c>
      <c r="L35" s="23">
        <v>375</v>
      </c>
      <c r="M35" s="13"/>
      <c r="N35" s="13"/>
      <c r="O35" s="13"/>
    </row>
    <row r="36" spans="3:16" s="1" customFormat="1" ht="18">
      <c r="C36" s="29"/>
      <c r="D36" s="29"/>
      <c r="E36" s="29" t="s">
        <v>31</v>
      </c>
      <c r="F36" s="29"/>
      <c r="G36" s="29"/>
      <c r="H36" s="17"/>
      <c r="I36" s="17"/>
      <c r="J36" s="34"/>
      <c r="K36"/>
      <c r="L36" s="18"/>
      <c r="M36" s="19"/>
      <c r="N36" s="19"/>
      <c r="O36" s="19"/>
      <c r="P36" s="20"/>
    </row>
    <row r="37" spans="3:15" s="1" customFormat="1" ht="18">
      <c r="C37" s="7"/>
      <c r="D37" s="6"/>
      <c r="E37" s="8"/>
      <c r="F37" s="8"/>
      <c r="G37" s="8"/>
      <c r="H37" s="8"/>
      <c r="I37" s="8"/>
      <c r="J37" s="34"/>
      <c r="K37"/>
      <c r="L37"/>
      <c r="M37"/>
      <c r="N37"/>
      <c r="O37"/>
    </row>
    <row r="38" spans="3:15" s="11" customFormat="1" ht="15.75">
      <c r="C38" s="9" t="s">
        <v>2</v>
      </c>
      <c r="D38" s="9" t="s">
        <v>3</v>
      </c>
      <c r="E38" s="9"/>
      <c r="F38" s="9"/>
      <c r="G38" s="9"/>
      <c r="H38" s="9"/>
      <c r="I38" s="9"/>
      <c r="J38" s="9"/>
      <c r="K38"/>
      <c r="L38" s="9"/>
      <c r="M38" s="9"/>
      <c r="N38" s="9"/>
      <c r="O38" s="9"/>
    </row>
    <row r="39" spans="2:15" s="1" customFormat="1" ht="18">
      <c r="B39" s="10" t="s">
        <v>4</v>
      </c>
      <c r="C39" s="46">
        <v>13.5</v>
      </c>
      <c r="D39" s="26">
        <v>12</v>
      </c>
      <c r="E39" s="26"/>
      <c r="F39" s="26"/>
      <c r="G39" s="26"/>
      <c r="H39" s="26"/>
      <c r="I39" s="26"/>
      <c r="J39" s="26"/>
      <c r="K39" s="24"/>
      <c r="L39" s="24"/>
      <c r="M39" s="24"/>
      <c r="N39" s="24"/>
      <c r="O39" s="24"/>
    </row>
    <row r="40" spans="2:15" s="1" customFormat="1" ht="18">
      <c r="B40" s="10" t="s">
        <v>5</v>
      </c>
      <c r="C40" s="25">
        <v>2400</v>
      </c>
      <c r="D40" s="25">
        <v>230</v>
      </c>
      <c r="E40" s="25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11" customFormat="1" ht="20.25">
      <c r="A41" s="35" t="s">
        <v>6</v>
      </c>
      <c r="B41" s="36" t="s">
        <v>7</v>
      </c>
      <c r="C41" s="37" t="s">
        <v>17</v>
      </c>
      <c r="D41" s="37" t="s">
        <v>17</v>
      </c>
      <c r="E41" s="37"/>
      <c r="F41" s="37"/>
      <c r="G41" s="37"/>
      <c r="H41" s="37"/>
      <c r="I41" s="37"/>
      <c r="J41" s="37"/>
      <c r="K41" s="21"/>
      <c r="L41" s="21"/>
      <c r="M41" s="21"/>
      <c r="N41" s="21"/>
      <c r="O41" s="21"/>
    </row>
    <row r="42" spans="1:4" ht="26.25">
      <c r="A42" s="41" t="s">
        <v>44</v>
      </c>
      <c r="B42" s="40">
        <f aca="true" t="shared" si="2" ref="B42:B53">SUM(C42*C$40,D42*D$40)</f>
        <v>73007</v>
      </c>
      <c r="C42" s="32">
        <v>28.8</v>
      </c>
      <c r="D42" s="32">
        <v>16.9</v>
      </c>
    </row>
    <row r="43" spans="1:4" ht="26.25">
      <c r="A43" s="41" t="s">
        <v>35</v>
      </c>
      <c r="B43" s="40">
        <f t="shared" si="2"/>
        <v>68246.9</v>
      </c>
      <c r="C43" s="32">
        <v>26.21</v>
      </c>
      <c r="D43" s="32">
        <v>23.23</v>
      </c>
    </row>
    <row r="44" spans="1:4" ht="26.25">
      <c r="A44" s="41" t="s">
        <v>36</v>
      </c>
      <c r="B44" s="40">
        <f t="shared" si="2"/>
        <v>66540</v>
      </c>
      <c r="C44" s="32">
        <v>26</v>
      </c>
      <c r="D44" s="32">
        <v>18</v>
      </c>
    </row>
    <row r="45" spans="1:13" s="1" customFormat="1" ht="26.25">
      <c r="A45" s="41" t="s">
        <v>19</v>
      </c>
      <c r="B45" s="40">
        <f t="shared" si="2"/>
        <v>60428.30000000001</v>
      </c>
      <c r="C45" s="32">
        <v>23.51</v>
      </c>
      <c r="D45" s="32">
        <v>17.41</v>
      </c>
      <c r="E45"/>
      <c r="F45"/>
      <c r="G45"/>
      <c r="H45"/>
      <c r="I45"/>
      <c r="J45"/>
      <c r="K45" s="9"/>
      <c r="L45"/>
      <c r="M45" s="9"/>
    </row>
    <row r="46" spans="1:4" ht="26.25">
      <c r="A46" s="41" t="s">
        <v>48</v>
      </c>
      <c r="B46" s="40">
        <f t="shared" si="2"/>
        <v>56020</v>
      </c>
      <c r="C46" s="32">
        <v>22</v>
      </c>
      <c r="D46" s="32">
        <v>14</v>
      </c>
    </row>
    <row r="47" spans="1:4" ht="26.25">
      <c r="A47" s="41" t="s">
        <v>33</v>
      </c>
      <c r="B47" s="40">
        <f t="shared" si="2"/>
        <v>55465</v>
      </c>
      <c r="C47" s="32">
        <v>21.05</v>
      </c>
      <c r="D47" s="32">
        <v>21.5</v>
      </c>
    </row>
    <row r="48" spans="1:15" s="1" customFormat="1" ht="26.25">
      <c r="A48" s="41" t="s">
        <v>42</v>
      </c>
      <c r="B48" s="40">
        <f t="shared" si="2"/>
        <v>49970</v>
      </c>
      <c r="C48" s="32">
        <v>19</v>
      </c>
      <c r="D48" s="32">
        <v>19</v>
      </c>
      <c r="E48" s="32"/>
      <c r="F48" s="32"/>
      <c r="G48" s="32"/>
      <c r="H48" s="32"/>
      <c r="I48" s="32"/>
      <c r="J48" s="23"/>
      <c r="K48" s="23"/>
      <c r="L48" s="13"/>
      <c r="M48" s="13"/>
      <c r="N48" s="13"/>
      <c r="O48" s="13"/>
    </row>
    <row r="49" spans="1:15" s="1" customFormat="1" ht="26.25">
      <c r="A49" s="41" t="s">
        <v>49</v>
      </c>
      <c r="B49" s="40">
        <f t="shared" si="2"/>
        <v>46025</v>
      </c>
      <c r="C49" s="32">
        <v>17.5</v>
      </c>
      <c r="D49" s="32">
        <v>17.5</v>
      </c>
      <c r="E49" s="32"/>
      <c r="F49" s="32"/>
      <c r="G49" s="32"/>
      <c r="H49" s="32"/>
      <c r="I49" s="32"/>
      <c r="J49" s="23"/>
      <c r="K49" s="23"/>
      <c r="L49" s="13"/>
      <c r="M49" s="13"/>
      <c r="N49" s="13"/>
      <c r="O49" s="13"/>
    </row>
    <row r="50" spans="1:12" s="1" customFormat="1" ht="21" customHeight="1">
      <c r="A50" s="41" t="s">
        <v>46</v>
      </c>
      <c r="B50" s="40">
        <f t="shared" si="2"/>
        <v>42560.6</v>
      </c>
      <c r="C50" s="32">
        <v>16.39</v>
      </c>
      <c r="D50" s="32">
        <v>14.02</v>
      </c>
      <c r="E50"/>
      <c r="F50"/>
      <c r="G50"/>
      <c r="H50"/>
      <c r="I50"/>
      <c r="J50"/>
      <c r="K50" s="9"/>
      <c r="L50"/>
    </row>
    <row r="51" spans="1:4" ht="26.25">
      <c r="A51" s="41" t="s">
        <v>34</v>
      </c>
      <c r="B51" s="40">
        <f t="shared" si="2"/>
        <v>42237.8</v>
      </c>
      <c r="C51" s="32">
        <v>16.06</v>
      </c>
      <c r="D51" s="32">
        <v>16.06</v>
      </c>
    </row>
    <row r="52" spans="1:13" s="1" customFormat="1" ht="26.25">
      <c r="A52" s="41" t="s">
        <v>32</v>
      </c>
      <c r="B52" s="40">
        <f t="shared" si="2"/>
        <v>38875</v>
      </c>
      <c r="C52" s="32">
        <v>15</v>
      </c>
      <c r="D52" s="32">
        <v>12.5</v>
      </c>
      <c r="E52"/>
      <c r="F52"/>
      <c r="G52"/>
      <c r="H52"/>
      <c r="I52"/>
      <c r="J52"/>
      <c r="K52" s="9"/>
      <c r="L52"/>
      <c r="M52"/>
    </row>
    <row r="53" spans="1:15" s="1" customFormat="1" ht="26.25">
      <c r="A53" s="41" t="s">
        <v>47</v>
      </c>
      <c r="B53" s="40">
        <f t="shared" si="2"/>
        <v>35160</v>
      </c>
      <c r="C53" s="32">
        <v>13.5</v>
      </c>
      <c r="D53" s="32">
        <v>12</v>
      </c>
      <c r="E53" s="32"/>
      <c r="F53" s="32"/>
      <c r="G53" s="32"/>
      <c r="H53" s="32"/>
      <c r="I53" s="32"/>
      <c r="J53" s="23"/>
      <c r="K53" s="23"/>
      <c r="L53" s="13"/>
      <c r="M53" s="13"/>
      <c r="N53" s="13"/>
      <c r="O53" s="13"/>
    </row>
    <row r="54" spans="3:13" s="1" customFormat="1" ht="18">
      <c r="C54" s="29"/>
      <c r="D54" s="29"/>
      <c r="E54" s="29" t="s">
        <v>37</v>
      </c>
      <c r="F54" s="29"/>
      <c r="G54" s="29"/>
      <c r="H54" s="17"/>
      <c r="I54" s="17"/>
      <c r="J54" s="17"/>
      <c r="K54" s="17"/>
      <c r="L54" s="17"/>
      <c r="M54" s="17"/>
    </row>
    <row r="55" spans="3:13" s="1" customFormat="1" ht="15.75">
      <c r="C55" s="7"/>
      <c r="D55" s="6"/>
      <c r="E55" s="8"/>
      <c r="F55" s="8"/>
      <c r="G55" s="8"/>
      <c r="H55" s="8" t="s">
        <v>1</v>
      </c>
      <c r="I55" s="8"/>
      <c r="J55" s="8"/>
      <c r="K55" s="8"/>
      <c r="L55" s="8"/>
      <c r="M55" s="8"/>
    </row>
    <row r="56" spans="1:13" s="1" customFormat="1" ht="15.75">
      <c r="A56" s="11"/>
      <c r="B56" s="11"/>
      <c r="C56" s="9" t="s">
        <v>2</v>
      </c>
      <c r="D56" s="9" t="s">
        <v>3</v>
      </c>
      <c r="E56" s="9" t="s">
        <v>38</v>
      </c>
      <c r="F56" s="9" t="s">
        <v>39</v>
      </c>
      <c r="G56" s="9" t="s">
        <v>18</v>
      </c>
      <c r="H56" s="9" t="s">
        <v>40</v>
      </c>
      <c r="I56" s="9" t="s">
        <v>11</v>
      </c>
      <c r="J56" s="9" t="s">
        <v>26</v>
      </c>
      <c r="K56" s="9" t="s">
        <v>10</v>
      </c>
      <c r="L56" s="9" t="s">
        <v>18</v>
      </c>
      <c r="M56" s="9" t="s">
        <v>41</v>
      </c>
    </row>
    <row r="57" spans="1:13" ht="18">
      <c r="A57" s="1"/>
      <c r="B57" s="10" t="s">
        <v>4</v>
      </c>
      <c r="C57" s="46">
        <v>14</v>
      </c>
      <c r="D57" s="26">
        <v>12</v>
      </c>
      <c r="E57" s="26">
        <v>13</v>
      </c>
      <c r="F57" s="26">
        <v>12</v>
      </c>
      <c r="G57" s="26">
        <v>12</v>
      </c>
      <c r="H57" s="26">
        <v>150</v>
      </c>
      <c r="I57" s="26">
        <v>180</v>
      </c>
      <c r="J57" s="26">
        <v>300</v>
      </c>
      <c r="K57" s="26">
        <v>100</v>
      </c>
      <c r="L57" s="26">
        <v>175</v>
      </c>
      <c r="M57" s="26">
        <v>100</v>
      </c>
    </row>
    <row r="58" spans="1:13" ht="18">
      <c r="A58" s="1"/>
      <c r="B58" s="10" t="s">
        <v>5</v>
      </c>
      <c r="C58" s="25">
        <v>4900</v>
      </c>
      <c r="D58" s="25">
        <v>950</v>
      </c>
      <c r="E58" s="25">
        <v>20</v>
      </c>
      <c r="F58" s="25">
        <v>950</v>
      </c>
      <c r="G58" s="25">
        <v>250</v>
      </c>
      <c r="H58" s="25">
        <v>6</v>
      </c>
      <c r="I58" s="25">
        <v>6</v>
      </c>
      <c r="J58" s="25">
        <v>10</v>
      </c>
      <c r="K58" s="25">
        <v>3</v>
      </c>
      <c r="L58" s="25">
        <v>1</v>
      </c>
      <c r="M58" s="25">
        <v>4</v>
      </c>
    </row>
    <row r="59" spans="1:13" s="33" customFormat="1" ht="20.25">
      <c r="A59" s="35" t="s">
        <v>6</v>
      </c>
      <c r="B59" s="36" t="s">
        <v>7</v>
      </c>
      <c r="C59" s="37" t="s">
        <v>17</v>
      </c>
      <c r="D59" s="37" t="s">
        <v>17</v>
      </c>
      <c r="E59" s="37" t="s">
        <v>17</v>
      </c>
      <c r="F59" s="37" t="s">
        <v>17</v>
      </c>
      <c r="G59" s="37" t="s">
        <v>17</v>
      </c>
      <c r="H59" s="37" t="s">
        <v>9</v>
      </c>
      <c r="I59" s="37" t="s">
        <v>9</v>
      </c>
      <c r="J59" s="37" t="s">
        <v>9</v>
      </c>
      <c r="K59" s="37" t="s">
        <v>9</v>
      </c>
      <c r="L59" s="37" t="s">
        <v>9</v>
      </c>
      <c r="M59" s="37" t="s">
        <v>9</v>
      </c>
    </row>
    <row r="60" spans="1:13" ht="26.25">
      <c r="A60" s="41" t="s">
        <v>19</v>
      </c>
      <c r="B60" s="40">
        <f aca="true" t="shared" si="3" ref="B60:B70">SUM(C60*C$58,D60*D$58,E60*E$58,F60*F$58,G60*G$58,H60*H$58,I60*I$58,J60*J$58,K60*K$58,L60*L$58,M60*M$58)</f>
        <v>155169</v>
      </c>
      <c r="C60" s="32">
        <v>22.92</v>
      </c>
      <c r="D60" s="32">
        <v>18.32</v>
      </c>
      <c r="E60" s="32">
        <v>16.5</v>
      </c>
      <c r="F60" s="32">
        <v>15.1</v>
      </c>
      <c r="G60" s="32">
        <v>18.32</v>
      </c>
      <c r="H60" s="32">
        <v>150</v>
      </c>
      <c r="I60" s="32">
        <v>226</v>
      </c>
      <c r="J60" s="32">
        <v>300</v>
      </c>
      <c r="K60" s="32">
        <v>100</v>
      </c>
      <c r="L60" s="32">
        <v>246</v>
      </c>
      <c r="M60" s="32">
        <v>100</v>
      </c>
    </row>
    <row r="61" spans="1:13" ht="26.25">
      <c r="A61" s="41" t="s">
        <v>35</v>
      </c>
      <c r="B61" s="40">
        <f t="shared" si="3"/>
        <v>147243.5</v>
      </c>
      <c r="C61" s="32">
        <v>19.35</v>
      </c>
      <c r="D61" s="32">
        <v>23.23</v>
      </c>
      <c r="E61" s="32">
        <v>15</v>
      </c>
      <c r="F61" s="32">
        <v>20.2</v>
      </c>
      <c r="G61" s="32">
        <v>17.5</v>
      </c>
      <c r="H61" s="32">
        <v>205</v>
      </c>
      <c r="I61" s="32">
        <v>205</v>
      </c>
      <c r="J61" s="32">
        <v>300</v>
      </c>
      <c r="K61" s="32">
        <v>120</v>
      </c>
      <c r="L61" s="32">
        <v>175</v>
      </c>
      <c r="M61" s="32">
        <v>125</v>
      </c>
    </row>
    <row r="62" spans="1:13" ht="26.25">
      <c r="A62" s="41" t="s">
        <v>46</v>
      </c>
      <c r="B62" s="40">
        <f t="shared" si="3"/>
        <v>143492</v>
      </c>
      <c r="C62" s="32">
        <v>21.4</v>
      </c>
      <c r="D62" s="32">
        <v>15.1</v>
      </c>
      <c r="E62" s="32">
        <v>16.5</v>
      </c>
      <c r="F62" s="32">
        <v>13.5</v>
      </c>
      <c r="G62" s="32">
        <v>15.1</v>
      </c>
      <c r="H62" s="32">
        <v>160</v>
      </c>
      <c r="I62" s="32">
        <v>210</v>
      </c>
      <c r="J62" s="32">
        <v>425</v>
      </c>
      <c r="K62" s="32">
        <v>101</v>
      </c>
      <c r="L62" s="32">
        <v>180</v>
      </c>
      <c r="M62" s="32">
        <v>101</v>
      </c>
    </row>
    <row r="63" spans="1:13" ht="26.25">
      <c r="A63" s="41" t="s">
        <v>36</v>
      </c>
      <c r="B63" s="40">
        <f t="shared" si="3"/>
        <v>137219.4</v>
      </c>
      <c r="C63" s="32">
        <v>20</v>
      </c>
      <c r="D63" s="32">
        <v>18</v>
      </c>
      <c r="E63" s="32">
        <v>18.22</v>
      </c>
      <c r="F63" s="32">
        <v>12</v>
      </c>
      <c r="G63" s="32">
        <v>18</v>
      </c>
      <c r="H63" s="32">
        <v>150</v>
      </c>
      <c r="I63" s="32">
        <v>180</v>
      </c>
      <c r="J63" s="32">
        <v>300</v>
      </c>
      <c r="K63" s="32">
        <v>100</v>
      </c>
      <c r="L63" s="32">
        <v>175</v>
      </c>
      <c r="M63" s="32">
        <v>100</v>
      </c>
    </row>
    <row r="64" spans="1:13" ht="26.25">
      <c r="A64" s="41" t="s">
        <v>48</v>
      </c>
      <c r="B64" s="40">
        <f t="shared" si="3"/>
        <v>137215</v>
      </c>
      <c r="C64" s="32">
        <v>21</v>
      </c>
      <c r="D64" s="32">
        <v>14</v>
      </c>
      <c r="E64" s="32">
        <v>13</v>
      </c>
      <c r="F64" s="32">
        <v>12</v>
      </c>
      <c r="G64" s="32">
        <v>14</v>
      </c>
      <c r="H64" s="32">
        <v>150</v>
      </c>
      <c r="I64" s="32">
        <v>180</v>
      </c>
      <c r="J64" s="32">
        <v>300</v>
      </c>
      <c r="K64" s="32">
        <v>100</v>
      </c>
      <c r="L64" s="32">
        <v>175</v>
      </c>
      <c r="M64" s="32">
        <v>100</v>
      </c>
    </row>
    <row r="65" spans="1:13" ht="26.25">
      <c r="A65" s="41" t="s">
        <v>49</v>
      </c>
      <c r="B65" s="40">
        <f t="shared" si="3"/>
        <v>126285</v>
      </c>
      <c r="C65" s="32">
        <v>17.5</v>
      </c>
      <c r="D65" s="32">
        <v>17.5</v>
      </c>
      <c r="E65" s="32">
        <v>17.5</v>
      </c>
      <c r="F65" s="32">
        <v>13</v>
      </c>
      <c r="G65" s="32">
        <v>17.5</v>
      </c>
      <c r="H65" s="32">
        <v>200</v>
      </c>
      <c r="I65" s="32">
        <v>200</v>
      </c>
      <c r="J65" s="32">
        <v>350</v>
      </c>
      <c r="K65" s="32">
        <v>105</v>
      </c>
      <c r="L65" s="32">
        <v>200</v>
      </c>
      <c r="M65" s="32">
        <v>105</v>
      </c>
    </row>
    <row r="66" spans="1:13" ht="26.25">
      <c r="A66" s="41" t="s">
        <v>44</v>
      </c>
      <c r="B66" s="40">
        <f t="shared" si="3"/>
        <v>125595</v>
      </c>
      <c r="C66" s="32">
        <v>18.25</v>
      </c>
      <c r="D66" s="32">
        <v>15.1</v>
      </c>
      <c r="E66" s="32">
        <v>15</v>
      </c>
      <c r="F66" s="32">
        <v>12.1</v>
      </c>
      <c r="G66" s="32">
        <v>15</v>
      </c>
      <c r="H66" s="32">
        <v>150</v>
      </c>
      <c r="I66" s="32">
        <v>180</v>
      </c>
      <c r="J66" s="32">
        <v>325</v>
      </c>
      <c r="K66" s="32">
        <v>125</v>
      </c>
      <c r="L66" s="32">
        <v>175</v>
      </c>
      <c r="M66" s="32">
        <v>125</v>
      </c>
    </row>
    <row r="67" spans="1:13" ht="26.25">
      <c r="A67" s="41" t="s">
        <v>50</v>
      </c>
      <c r="B67" s="40">
        <f t="shared" si="3"/>
        <v>114094.9</v>
      </c>
      <c r="C67" s="32">
        <v>16</v>
      </c>
      <c r="D67" s="32">
        <v>15.2</v>
      </c>
      <c r="E67" s="32">
        <v>13.02</v>
      </c>
      <c r="F67" s="32">
        <v>12.18</v>
      </c>
      <c r="G67" s="32">
        <v>12.97</v>
      </c>
      <c r="H67" s="32">
        <v>151</v>
      </c>
      <c r="I67" s="32">
        <v>225</v>
      </c>
      <c r="J67" s="32">
        <v>305</v>
      </c>
      <c r="K67" s="32">
        <v>100</v>
      </c>
      <c r="L67" s="32">
        <v>175</v>
      </c>
      <c r="M67" s="32">
        <v>100</v>
      </c>
    </row>
    <row r="68" spans="1:13" ht="26.25">
      <c r="A68" s="41" t="s">
        <v>47</v>
      </c>
      <c r="B68" s="40">
        <f t="shared" si="3"/>
        <v>112215</v>
      </c>
      <c r="C68" s="32">
        <v>16</v>
      </c>
      <c r="D68" s="32">
        <v>14</v>
      </c>
      <c r="E68" s="32">
        <v>13</v>
      </c>
      <c r="F68" s="32">
        <v>12</v>
      </c>
      <c r="G68" s="32">
        <v>12</v>
      </c>
      <c r="H68" s="32">
        <v>150</v>
      </c>
      <c r="I68" s="32">
        <v>180</v>
      </c>
      <c r="J68" s="32">
        <v>300</v>
      </c>
      <c r="K68" s="32">
        <v>100</v>
      </c>
      <c r="L68" s="32">
        <v>175</v>
      </c>
      <c r="M68" s="32">
        <v>100</v>
      </c>
    </row>
    <row r="69" spans="1:13" ht="26.25">
      <c r="A69" s="41" t="s">
        <v>32</v>
      </c>
      <c r="B69" s="40">
        <f t="shared" si="3"/>
        <v>106040</v>
      </c>
      <c r="C69" s="32">
        <v>15</v>
      </c>
      <c r="D69" s="32">
        <v>12.5</v>
      </c>
      <c r="E69" s="32">
        <v>13</v>
      </c>
      <c r="F69" s="32">
        <v>12</v>
      </c>
      <c r="G69" s="32">
        <v>12.5</v>
      </c>
      <c r="H69" s="32">
        <v>150</v>
      </c>
      <c r="I69" s="32">
        <v>180</v>
      </c>
      <c r="J69" s="32">
        <v>300</v>
      </c>
      <c r="K69" s="32">
        <v>100</v>
      </c>
      <c r="L69" s="32">
        <v>200</v>
      </c>
      <c r="M69" s="32">
        <v>100</v>
      </c>
    </row>
    <row r="70" spans="1:13" ht="26.25">
      <c r="A70" s="41" t="s">
        <v>42</v>
      </c>
      <c r="B70" s="40">
        <f t="shared" si="3"/>
        <v>101015</v>
      </c>
      <c r="C70" s="32">
        <v>14</v>
      </c>
      <c r="D70" s="32">
        <v>12</v>
      </c>
      <c r="E70" s="32">
        <v>13</v>
      </c>
      <c r="F70" s="32">
        <v>12</v>
      </c>
      <c r="G70" s="32">
        <v>14</v>
      </c>
      <c r="H70" s="32">
        <v>150</v>
      </c>
      <c r="I70" s="32">
        <v>180</v>
      </c>
      <c r="J70" s="32">
        <v>300</v>
      </c>
      <c r="K70" s="32">
        <v>100</v>
      </c>
      <c r="L70" s="32">
        <v>175</v>
      </c>
      <c r="M70" s="32">
        <v>100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schwaj</dc:creator>
  <cp:keywords/>
  <dc:description/>
  <cp:lastModifiedBy>Krueger, Mike - BCPL</cp:lastModifiedBy>
  <cp:lastPrinted>2019-05-31T18:55:58Z</cp:lastPrinted>
  <dcterms:created xsi:type="dcterms:W3CDTF">2009-11-12T14:01:48Z</dcterms:created>
  <dcterms:modified xsi:type="dcterms:W3CDTF">2021-01-05T16:59:40Z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